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585" windowWidth="15480" windowHeight="93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1" i="1"/>
  <c r="I120"/>
  <c r="J120"/>
  <c r="H117"/>
  <c r="I117"/>
  <c r="I115"/>
  <c r="J115"/>
  <c r="H116"/>
  <c r="H115" s="1"/>
  <c r="I113"/>
  <c r="J113"/>
  <c r="H114"/>
  <c r="H113" s="1"/>
  <c r="J112" l="1"/>
  <c r="H112" s="1"/>
  <c r="I62"/>
  <c r="I53"/>
  <c r="I110"/>
  <c r="J110"/>
  <c r="H110"/>
  <c r="H103"/>
  <c r="H102" s="1"/>
  <c r="I103"/>
  <c r="I102" s="1"/>
  <c r="J103"/>
  <c r="J102" s="1"/>
  <c r="I108"/>
  <c r="J108"/>
  <c r="H108"/>
  <c r="I106"/>
  <c r="I105" s="1"/>
  <c r="J106"/>
  <c r="H106"/>
  <c r="H100"/>
  <c r="H99" s="1"/>
  <c r="I100"/>
  <c r="I99" s="1"/>
  <c r="J97"/>
  <c r="I97"/>
  <c r="H97"/>
  <c r="H94"/>
  <c r="H93" s="1"/>
  <c r="I94"/>
  <c r="I93" s="1"/>
  <c r="J94"/>
  <c r="J93"/>
  <c r="J91"/>
  <c r="I91"/>
  <c r="H91"/>
  <c r="I90"/>
  <c r="I89" s="1"/>
  <c r="I88" s="1"/>
  <c r="H90"/>
  <c r="H89" s="1"/>
  <c r="I83"/>
  <c r="H81"/>
  <c r="H80" s="1"/>
  <c r="I81"/>
  <c r="I80" s="1"/>
  <c r="J81"/>
  <c r="J80" s="1"/>
  <c r="J79" s="1"/>
  <c r="J78" s="1"/>
  <c r="H73"/>
  <c r="H72" s="1"/>
  <c r="I73"/>
  <c r="I72" s="1"/>
  <c r="I71" s="1"/>
  <c r="J73"/>
  <c r="J72" s="1"/>
  <c r="J71" s="1"/>
  <c r="H69"/>
  <c r="H68" s="1"/>
  <c r="I69"/>
  <c r="I68" s="1"/>
  <c r="I67" s="1"/>
  <c r="J69"/>
  <c r="J68" s="1"/>
  <c r="J67" s="1"/>
  <c r="H65"/>
  <c r="H64" s="1"/>
  <c r="I65"/>
  <c r="I64" s="1"/>
  <c r="J65"/>
  <c r="J64"/>
  <c r="H62"/>
  <c r="H50"/>
  <c r="H49" s="1"/>
  <c r="I50"/>
  <c r="I49" s="1"/>
  <c r="J50"/>
  <c r="J49" s="1"/>
  <c r="J45" s="1"/>
  <c r="J35" s="1"/>
  <c r="H47"/>
  <c r="J26"/>
  <c r="H26"/>
  <c r="I24"/>
  <c r="J24"/>
  <c r="H24"/>
  <c r="J87" l="1"/>
  <c r="J86" s="1"/>
  <c r="J84" s="1"/>
  <c r="I79"/>
  <c r="I96"/>
  <c r="H96"/>
  <c r="H105"/>
  <c r="I46"/>
  <c r="J20" l="1"/>
  <c r="J123" s="1"/>
  <c r="J85"/>
  <c r="J83" s="1"/>
  <c r="H46"/>
  <c r="I31"/>
  <c r="H43" l="1"/>
  <c r="H83"/>
  <c r="I36"/>
  <c r="H36"/>
  <c r="I37"/>
  <c r="I33"/>
  <c r="I29"/>
  <c r="I26"/>
  <c r="I78" l="1"/>
  <c r="H79"/>
  <c r="H78" s="1"/>
  <c r="H120" l="1"/>
  <c r="I112"/>
  <c r="I87" s="1"/>
  <c r="I52"/>
  <c r="I45" s="1"/>
  <c r="I35" s="1"/>
  <c r="H52"/>
  <c r="H45" s="1"/>
  <c r="I43"/>
  <c r="I41"/>
  <c r="H88"/>
  <c r="I76"/>
  <c r="I75" s="1"/>
  <c r="H76"/>
  <c r="H75" s="1"/>
  <c r="H71"/>
  <c r="H67"/>
  <c r="I61"/>
  <c r="I60" s="1"/>
  <c r="H61"/>
  <c r="H60" s="1"/>
  <c r="I57"/>
  <c r="I56" s="1"/>
  <c r="I55" s="1"/>
  <c r="H57"/>
  <c r="H56" s="1"/>
  <c r="H55" s="1"/>
  <c r="I39"/>
  <c r="I23"/>
  <c r="I22" s="1"/>
  <c r="I21" s="1"/>
  <c r="H23"/>
  <c r="H87" l="1"/>
  <c r="I86"/>
  <c r="H86" s="1"/>
  <c r="H59"/>
  <c r="H35"/>
  <c r="H22"/>
  <c r="H21" s="1"/>
  <c r="I59"/>
  <c r="I20" l="1"/>
  <c r="I123" l="1"/>
  <c r="H20"/>
  <c r="H123" s="1"/>
</calcChain>
</file>

<file path=xl/sharedStrings.xml><?xml version="1.0" encoding="utf-8"?>
<sst xmlns="http://schemas.openxmlformats.org/spreadsheetml/2006/main" count="596" uniqueCount="133">
  <si>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</si>
  <si>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</si>
  <si>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</si>
  <si>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</si>
  <si>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</si>
  <si>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</si>
  <si>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</si>
  <si>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</si>
  <si>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</si>
  <si>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</si>
  <si>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</si>
  <si>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</si>
  <si>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</si>
  <si>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</si>
  <si>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05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</si>
  <si>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</si>
  <si>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</si>
  <si>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</si>
  <si>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</si>
  <si>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</si>
  <si>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</si>
  <si>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2014-2018 годы"</t>
  </si>
  <si>
    <t>Подпрограмма "Поддержка дорожного хозяйства Лузинского сельского поселения Омского муниципального района Омской области на 2014-2018 годы"</t>
  </si>
  <si>
    <t>Содержание автомобильных дорог общего пользования в сельском поселении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</si>
  <si>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2014-2018 годы"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</si>
  <si>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</si>
  <si>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</si>
  <si>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</si>
  <si>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</si>
  <si>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</si>
  <si>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</si>
  <si>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</si>
  <si>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Формирование условия для осущесвтления социальной поддержки граждан в Лузинском поселении</t>
  </si>
  <si>
    <t>Социальные выплаты гражданам</t>
  </si>
  <si>
    <t>Поддержка коммунального хозяйства в Лузинском сельском поселении</t>
  </si>
  <si>
    <t>Осуществление мероприятий по предоставлению других выплат социального характера</t>
  </si>
  <si>
    <t>Формирование и использование средств резервных фондов</t>
  </si>
  <si>
    <t>Резервные средства</t>
  </si>
  <si>
    <t>Всего расходов</t>
  </si>
  <si>
    <t>Приложение № 5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</si>
  <si>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</si>
  <si>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</si>
  <si>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</si>
  <si>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</si>
  <si>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</si>
  <si>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</si>
  <si>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</si>
  <si>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</si>
  <si>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</si>
  <si>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</si>
  <si>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</si>
  <si>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</si>
  <si>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</si>
  <si>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</si>
  <si>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</si>
  <si>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2014-2018 годы."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</si>
  <si>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</si>
  <si>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</si>
  <si>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</si>
  <si>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2014-2018 годы"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</si>
  <si>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</si>
  <si>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</si>
  <si>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</si>
  <si>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</si>
  <si>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</si>
  <si>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</si>
  <si>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</si>
  <si>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</si>
  <si>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</si>
  <si>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</si>
  <si>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</si>
  <si>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</si>
  <si>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</si>
  <si>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</si>
  <si>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</si>
  <si>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</si>
  <si>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</si>
  <si>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</si>
  <si>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</si>
  <si>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</si>
  <si>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</si>
  <si>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</si>
  <si>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</si>
  <si>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</si>
  <si>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</si>
  <si>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</si>
  <si>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</si>
  <si>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</si>
  <si>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</si>
  <si>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</si>
  <si>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</si>
  <si>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</si>
  <si>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</si>
  <si>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</si>
  <si>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</si>
  <si>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</si>
  <si>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</si>
  <si>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</si>
  <si>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</si>
  <si>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</si>
  <si>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</si>
  <si>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</si>
  <si>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</si>
  <si>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</si>
  <si>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</si>
  <si>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</si>
  <si>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</si>
  <si>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</si>
  <si>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</si>
  <si>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</si>
  <si>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</si>
  <si>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</si>
  <si>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</si>
  <si>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</si>
  <si>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</si>
  <si>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</si>
  <si>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</si>
  <si>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</si>
  <si>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</si>
  <si>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</si>
  <si>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</si>
  <si>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</si>
  <si>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</si>
  <si>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</si>
  <si>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</si>
  <si>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</si>
  <si>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20070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</si>
  <si>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</si>
  <si>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</si>
  <si>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</si>
  <si>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бюджетных ассигнований бюджета Лузинского сельского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</si>
  <si>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Омского муниципального района Омской области на 2016 год"</t>
  </si>
  <si>
    <t>от 16.12.2015 № 43</t>
  </si>
</sst>
</file>

<file path=xl/styles.xml><?xml version="1.0" encoding="utf-8"?>
<styleSheet xmlns="http://schemas.openxmlformats.org/spreadsheetml/2006/main">
  <numFmts count="1">
    <numFmt numFmtId="164" formatCode="0.0_ ;[Red]\-0.0\ "/>
  </numFmts>
  <fonts count="15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4" fontId="11" fillId="0" borderId="1" xfId="0" applyNumberFormat="1" applyFont="1" applyBorder="1"/>
    <xf numFmtId="4" fontId="0" fillId="0" borderId="0" xfId="0" applyNumberForma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/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4" fontId="13" fillId="0" borderId="2" xfId="1" applyNumberFormat="1" applyFont="1" applyFill="1" applyBorder="1" applyAlignment="1" applyProtection="1">
      <alignment horizontal="right" vertical="center"/>
      <protection hidden="1"/>
    </xf>
    <xf numFmtId="4" fontId="13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Alignment="1" applyProtection="1">
      <alignment vertical="center" wrapText="1"/>
      <protection hidden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7" fillId="0" borderId="0" xfId="0" applyFont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3"/>
  <sheetViews>
    <sheetView tabSelected="1" workbookViewId="0">
      <selection activeCell="A13" sqref="A13:J13"/>
    </sheetView>
  </sheetViews>
  <sheetFormatPr defaultRowHeight="1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5" max="15" width="10.83203125" bestFit="1" customWidth="1"/>
  </cols>
  <sheetData>
    <row r="1" spans="1:13" ht="3" customHeight="1">
      <c r="A1" s="1"/>
      <c r="B1" s="2"/>
      <c r="C1" s="2"/>
      <c r="D1" s="70"/>
      <c r="E1" s="69"/>
      <c r="F1" s="69"/>
      <c r="G1" s="3"/>
    </row>
    <row r="2" spans="1:13" ht="18.75" hidden="1">
      <c r="A2" s="1"/>
      <c r="B2" s="2"/>
      <c r="D2" s="70"/>
      <c r="E2" s="71"/>
      <c r="F2" s="71"/>
      <c r="G2" s="4"/>
    </row>
    <row r="3" spans="1:13" ht="18.75" hidden="1">
      <c r="A3" s="1"/>
      <c r="B3" s="2"/>
      <c r="C3" s="2"/>
      <c r="D3" s="68"/>
      <c r="E3" s="69"/>
      <c r="F3" s="69"/>
      <c r="G3" s="4"/>
    </row>
    <row r="4" spans="1:13" ht="18.75">
      <c r="A4" s="1"/>
      <c r="B4" s="2"/>
      <c r="C4" s="2"/>
      <c r="D4" s="68"/>
      <c r="E4" s="69"/>
      <c r="F4" s="69"/>
      <c r="G4" s="4"/>
      <c r="J4" s="93" t="s">
        <v>39</v>
      </c>
      <c r="K4" s="42"/>
      <c r="L4" s="42"/>
    </row>
    <row r="5" spans="1:13" ht="18.75">
      <c r="A5" s="1"/>
      <c r="B5" s="2"/>
      <c r="C5" s="2"/>
      <c r="D5" s="68"/>
      <c r="E5" s="69"/>
      <c r="F5" s="69"/>
      <c r="G5" s="5"/>
      <c r="J5" s="93" t="s">
        <v>1</v>
      </c>
      <c r="K5" s="43"/>
      <c r="L5" s="43"/>
    </row>
    <row r="6" spans="1:13" ht="18.75">
      <c r="A6" s="1"/>
      <c r="B6" s="2"/>
      <c r="C6" s="2"/>
      <c r="D6" s="68"/>
      <c r="E6" s="69"/>
      <c r="F6" s="69"/>
      <c r="G6" s="5"/>
      <c r="J6" s="94" t="s">
        <v>2</v>
      </c>
      <c r="K6" s="42"/>
      <c r="L6" s="42"/>
    </row>
    <row r="7" spans="1:13" ht="18.75">
      <c r="A7" s="1"/>
      <c r="B7" s="2"/>
      <c r="C7" s="2"/>
      <c r="D7" s="95"/>
      <c r="E7" s="95"/>
      <c r="F7" s="96"/>
      <c r="G7" s="96"/>
      <c r="J7" s="94" t="s">
        <v>131</v>
      </c>
      <c r="K7" s="42"/>
      <c r="L7" s="42"/>
    </row>
    <row r="8" spans="1:13" ht="18.75">
      <c r="A8" s="1"/>
      <c r="B8" s="2"/>
      <c r="C8" s="2"/>
      <c r="D8" s="1"/>
      <c r="E8" s="1"/>
      <c r="F8" s="1"/>
      <c r="J8" s="94" t="s">
        <v>132</v>
      </c>
      <c r="K8" s="42"/>
      <c r="L8" s="42"/>
    </row>
    <row r="9" spans="1:13" ht="24.75" customHeight="1">
      <c r="A9" s="85"/>
      <c r="B9" s="85"/>
      <c r="C9" s="85"/>
      <c r="D9" s="85"/>
      <c r="E9" s="85"/>
      <c r="F9" s="85"/>
      <c r="J9" s="44"/>
      <c r="K9" s="42"/>
      <c r="L9" s="42"/>
    </row>
    <row r="10" spans="1:13" ht="33.75" hidden="1" customHeight="1">
      <c r="A10" s="92"/>
      <c r="B10" s="92"/>
      <c r="C10" s="92"/>
      <c r="D10" s="92"/>
      <c r="E10" s="92"/>
      <c r="F10" s="92"/>
    </row>
    <row r="11" spans="1:13" ht="33" hidden="1" customHeight="1">
      <c r="A11" s="6"/>
      <c r="B11" s="6"/>
      <c r="C11" s="6"/>
      <c r="D11" s="6"/>
      <c r="E11" s="6"/>
      <c r="F11" s="7"/>
    </row>
    <row r="12" spans="1:13" ht="32.25" customHeight="1">
      <c r="A12" s="90" t="s">
        <v>3</v>
      </c>
      <c r="B12" s="90"/>
      <c r="C12" s="90"/>
      <c r="D12" s="90"/>
      <c r="E12" s="90"/>
      <c r="F12" s="90"/>
      <c r="G12" s="90"/>
      <c r="H12" s="90"/>
      <c r="I12" s="90"/>
      <c r="J12" s="90"/>
      <c r="K12" s="48"/>
      <c r="L12" s="48"/>
      <c r="M12" s="48"/>
    </row>
    <row r="13" spans="1:13" ht="58.5" customHeight="1">
      <c r="A13" s="91" t="s">
        <v>130</v>
      </c>
      <c r="B13" s="91"/>
      <c r="C13" s="91"/>
      <c r="D13" s="91"/>
      <c r="E13" s="91"/>
      <c r="F13" s="91"/>
      <c r="G13" s="91"/>
      <c r="H13" s="91"/>
      <c r="I13" s="91"/>
      <c r="J13" s="91"/>
      <c r="K13" s="67"/>
      <c r="L13" s="48"/>
      <c r="M13" s="48"/>
    </row>
    <row r="14" spans="1:13" ht="19.5" customHeight="1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48"/>
      <c r="L14" s="48"/>
      <c r="M14" s="48"/>
    </row>
    <row r="15" spans="1:13" ht="18.75">
      <c r="A15" s="8"/>
      <c r="B15" s="8"/>
      <c r="C15" s="8"/>
      <c r="D15" s="9"/>
      <c r="E15" s="9"/>
      <c r="F15" s="8"/>
      <c r="G15" s="8"/>
      <c r="H15" s="8"/>
      <c r="I15" s="8"/>
      <c r="J15" s="8"/>
      <c r="K15" s="8"/>
      <c r="L15" s="8"/>
      <c r="M15" s="8"/>
    </row>
    <row r="16" spans="1:13" ht="45.75" customHeight="1">
      <c r="A16" s="82" t="s">
        <v>0</v>
      </c>
      <c r="B16" s="87" t="s">
        <v>27</v>
      </c>
      <c r="C16" s="87" t="s">
        <v>26</v>
      </c>
      <c r="D16" s="87"/>
      <c r="E16" s="87"/>
      <c r="F16" s="87"/>
      <c r="G16" s="87"/>
      <c r="H16" s="72" t="s">
        <v>4</v>
      </c>
      <c r="I16" s="75" t="s">
        <v>127</v>
      </c>
      <c r="J16" s="76"/>
    </row>
    <row r="17" spans="1:11" ht="2.25" customHeight="1">
      <c r="A17" s="82"/>
      <c r="B17" s="87"/>
      <c r="C17" s="87"/>
      <c r="D17" s="87"/>
      <c r="E17" s="87"/>
      <c r="F17" s="87"/>
      <c r="G17" s="87"/>
      <c r="H17" s="73"/>
      <c r="I17" s="77"/>
      <c r="J17" s="78"/>
    </row>
    <row r="18" spans="1:11" ht="105.75" customHeight="1">
      <c r="A18" s="86"/>
      <c r="B18" s="88"/>
      <c r="C18" s="89" t="s">
        <v>5</v>
      </c>
      <c r="D18" s="89"/>
      <c r="E18" s="89"/>
      <c r="F18" s="89"/>
      <c r="G18" s="46" t="s">
        <v>6</v>
      </c>
      <c r="H18" s="74"/>
      <c r="I18" s="63" t="s">
        <v>128</v>
      </c>
      <c r="J18" s="64" t="s">
        <v>129</v>
      </c>
    </row>
    <row r="19" spans="1:11" ht="23.25" customHeight="1">
      <c r="A19" s="45">
        <v>1</v>
      </c>
      <c r="B19" s="40">
        <v>2</v>
      </c>
      <c r="C19" s="82">
        <v>3</v>
      </c>
      <c r="D19" s="83"/>
      <c r="E19" s="83"/>
      <c r="F19" s="84"/>
      <c r="G19" s="46">
        <v>4</v>
      </c>
      <c r="H19" s="45">
        <v>5</v>
      </c>
      <c r="I19" s="65"/>
      <c r="J19" s="66"/>
    </row>
    <row r="20" spans="1:11" ht="147.75" customHeight="1">
      <c r="A20" s="20" t="s">
        <v>7</v>
      </c>
      <c r="B20" s="21" t="s">
        <v>21</v>
      </c>
      <c r="C20" s="49" t="s">
        <v>18</v>
      </c>
      <c r="D20" s="50" t="s">
        <v>9</v>
      </c>
      <c r="E20" s="50" t="s">
        <v>10</v>
      </c>
      <c r="F20" s="51" t="s">
        <v>112</v>
      </c>
      <c r="G20" s="22" t="s">
        <v>11</v>
      </c>
      <c r="H20" s="23">
        <f>I20+J20</f>
        <v>17816304.07</v>
      </c>
      <c r="I20" s="23">
        <f>I21+I35+I59+I78+I86</f>
        <v>16926190.07</v>
      </c>
      <c r="J20" s="58">
        <f>J21+J35+J55+J59+J86+J78</f>
        <v>890114</v>
      </c>
      <c r="K20" s="39"/>
    </row>
    <row r="21" spans="1:11" ht="110.25">
      <c r="A21" s="24" t="s">
        <v>61</v>
      </c>
      <c r="B21" s="25" t="s">
        <v>22</v>
      </c>
      <c r="C21" s="26" t="s">
        <v>18</v>
      </c>
      <c r="D21" s="30" t="s">
        <v>7</v>
      </c>
      <c r="E21" s="30" t="s">
        <v>10</v>
      </c>
      <c r="F21" s="31" t="s">
        <v>112</v>
      </c>
      <c r="G21" s="27" t="s">
        <v>11</v>
      </c>
      <c r="H21" s="28">
        <f>H22</f>
        <v>881990.84</v>
      </c>
      <c r="I21" s="28">
        <f t="shared" ref="I21" si="0">I22</f>
        <v>881990.84</v>
      </c>
      <c r="J21" s="55">
        <v>0</v>
      </c>
    </row>
    <row r="22" spans="1:11" ht="47.25">
      <c r="A22" s="10" t="s">
        <v>62</v>
      </c>
      <c r="B22" s="11" t="s">
        <v>23</v>
      </c>
      <c r="C22" s="18" t="s">
        <v>18</v>
      </c>
      <c r="D22" s="17" t="s">
        <v>7</v>
      </c>
      <c r="E22" s="17" t="s">
        <v>8</v>
      </c>
      <c r="F22" s="19" t="s">
        <v>112</v>
      </c>
      <c r="G22" s="47" t="s">
        <v>11</v>
      </c>
      <c r="H22" s="12">
        <f>H23+H26+H29+H31+H33</f>
        <v>881990.84</v>
      </c>
      <c r="I22" s="12">
        <f>I23+I26+I29+I31+I33</f>
        <v>881990.84</v>
      </c>
      <c r="J22" s="55">
        <v>0</v>
      </c>
    </row>
    <row r="23" spans="1:11" ht="63">
      <c r="A23" s="10" t="s">
        <v>63</v>
      </c>
      <c r="B23" s="11" t="s">
        <v>45</v>
      </c>
      <c r="C23" s="18" t="s">
        <v>18</v>
      </c>
      <c r="D23" s="17" t="s">
        <v>7</v>
      </c>
      <c r="E23" s="17" t="s">
        <v>8</v>
      </c>
      <c r="F23" s="19" t="s">
        <v>113</v>
      </c>
      <c r="G23" s="47" t="s">
        <v>11</v>
      </c>
      <c r="H23" s="12">
        <f t="shared" ref="H23" si="1">H25</f>
        <v>700000</v>
      </c>
      <c r="I23" s="12">
        <f>I25</f>
        <v>700000</v>
      </c>
      <c r="J23" s="55">
        <v>0</v>
      </c>
    </row>
    <row r="24" spans="1:11" ht="47.25">
      <c r="A24" s="10"/>
      <c r="B24" s="32" t="s">
        <v>110</v>
      </c>
      <c r="C24" s="18" t="s">
        <v>18</v>
      </c>
      <c r="D24" s="17" t="s">
        <v>7</v>
      </c>
      <c r="E24" s="17" t="s">
        <v>8</v>
      </c>
      <c r="F24" s="19" t="s">
        <v>113</v>
      </c>
      <c r="G24" s="47">
        <v>200</v>
      </c>
      <c r="H24" s="12">
        <f>H25</f>
        <v>700000</v>
      </c>
      <c r="I24" s="12">
        <f t="shared" ref="I24:J24" si="2">I25</f>
        <v>700000</v>
      </c>
      <c r="J24" s="53">
        <f t="shared" si="2"/>
        <v>0</v>
      </c>
    </row>
    <row r="25" spans="1:11" ht="63">
      <c r="A25" s="10" t="s">
        <v>11</v>
      </c>
      <c r="B25" s="32" t="s">
        <v>111</v>
      </c>
      <c r="C25" s="18" t="s">
        <v>18</v>
      </c>
      <c r="D25" s="17" t="s">
        <v>7</v>
      </c>
      <c r="E25" s="17" t="s">
        <v>8</v>
      </c>
      <c r="F25" s="19" t="s">
        <v>113</v>
      </c>
      <c r="G25" s="47">
        <v>240</v>
      </c>
      <c r="H25" s="12">
        <v>700000</v>
      </c>
      <c r="I25" s="13">
        <v>700000</v>
      </c>
      <c r="J25" s="54">
        <v>0</v>
      </c>
    </row>
    <row r="26" spans="1:11" ht="57.75" customHeight="1">
      <c r="A26" s="10" t="s">
        <v>64</v>
      </c>
      <c r="B26" s="33" t="s">
        <v>106</v>
      </c>
      <c r="C26" s="18" t="s">
        <v>18</v>
      </c>
      <c r="D26" s="17" t="s">
        <v>7</v>
      </c>
      <c r="E26" s="17" t="s">
        <v>8</v>
      </c>
      <c r="F26" s="19" t="s">
        <v>114</v>
      </c>
      <c r="G26" s="47"/>
      <c r="H26" s="12">
        <f>H27</f>
        <v>181990.84</v>
      </c>
      <c r="I26" s="12">
        <f>I28</f>
        <v>181990.84</v>
      </c>
      <c r="J26" s="53">
        <f>J28</f>
        <v>0</v>
      </c>
    </row>
    <row r="27" spans="1:11" ht="57.75" customHeight="1">
      <c r="A27" s="10"/>
      <c r="B27" s="32" t="s">
        <v>110</v>
      </c>
      <c r="C27" s="18" t="s">
        <v>18</v>
      </c>
      <c r="D27" s="17" t="s">
        <v>7</v>
      </c>
      <c r="E27" s="17" t="s">
        <v>8</v>
      </c>
      <c r="F27" s="19" t="s">
        <v>114</v>
      </c>
      <c r="G27" s="47">
        <v>200</v>
      </c>
      <c r="H27" s="12">
        <v>181990.84</v>
      </c>
      <c r="I27" s="12">
        <v>181990.84</v>
      </c>
      <c r="J27" s="55">
        <v>0</v>
      </c>
    </row>
    <row r="28" spans="1:11" ht="63">
      <c r="A28" s="10"/>
      <c r="B28" s="32" t="s">
        <v>111</v>
      </c>
      <c r="C28" s="18" t="s">
        <v>18</v>
      </c>
      <c r="D28" s="17" t="s">
        <v>7</v>
      </c>
      <c r="E28" s="17" t="s">
        <v>8</v>
      </c>
      <c r="F28" s="19" t="s">
        <v>114</v>
      </c>
      <c r="G28" s="47">
        <v>240</v>
      </c>
      <c r="H28" s="12">
        <v>181990.84</v>
      </c>
      <c r="I28" s="13">
        <v>181990.84</v>
      </c>
      <c r="J28" s="55">
        <v>0</v>
      </c>
    </row>
    <row r="29" spans="1:11" ht="63" hidden="1">
      <c r="A29" s="10" t="s">
        <v>65</v>
      </c>
      <c r="B29" s="33" t="s">
        <v>41</v>
      </c>
      <c r="C29" s="18" t="s">
        <v>18</v>
      </c>
      <c r="D29" s="17" t="s">
        <v>7</v>
      </c>
      <c r="E29" s="17" t="s">
        <v>8</v>
      </c>
      <c r="F29" s="19" t="s">
        <v>13</v>
      </c>
      <c r="G29" s="47"/>
      <c r="H29" s="12">
        <v>0</v>
      </c>
      <c r="I29" s="12">
        <f t="shared" ref="I29" si="3">I30</f>
        <v>0</v>
      </c>
      <c r="J29" s="52"/>
    </row>
    <row r="30" spans="1:11" ht="63" hidden="1">
      <c r="A30" s="10"/>
      <c r="B30" s="32" t="s">
        <v>95</v>
      </c>
      <c r="C30" s="18" t="s">
        <v>18</v>
      </c>
      <c r="D30" s="17" t="s">
        <v>7</v>
      </c>
      <c r="E30" s="17" t="s">
        <v>8</v>
      </c>
      <c r="F30" s="19" t="s">
        <v>13</v>
      </c>
      <c r="G30" s="47">
        <v>240</v>
      </c>
      <c r="H30" s="12">
        <v>0</v>
      </c>
      <c r="I30" s="13">
        <v>0</v>
      </c>
      <c r="J30" s="52"/>
    </row>
    <row r="31" spans="1:11" ht="63" hidden="1">
      <c r="A31" s="10" t="s">
        <v>66</v>
      </c>
      <c r="B31" s="33" t="s">
        <v>42</v>
      </c>
      <c r="C31" s="18" t="s">
        <v>18</v>
      </c>
      <c r="D31" s="17" t="s">
        <v>7</v>
      </c>
      <c r="E31" s="17" t="s">
        <v>8</v>
      </c>
      <c r="F31" s="19" t="s">
        <v>17</v>
      </c>
      <c r="G31" s="47"/>
      <c r="H31" s="12">
        <v>0</v>
      </c>
      <c r="I31" s="12">
        <f t="shared" ref="I31" si="4">I32</f>
        <v>0</v>
      </c>
      <c r="J31" s="52"/>
    </row>
    <row r="32" spans="1:11" ht="3.75" hidden="1" customHeight="1">
      <c r="A32" s="10"/>
      <c r="B32" s="32" t="s">
        <v>95</v>
      </c>
      <c r="C32" s="18" t="s">
        <v>18</v>
      </c>
      <c r="D32" s="17" t="s">
        <v>7</v>
      </c>
      <c r="E32" s="17" t="s">
        <v>8</v>
      </c>
      <c r="F32" s="19" t="s">
        <v>17</v>
      </c>
      <c r="G32" s="47">
        <v>240</v>
      </c>
      <c r="H32" s="12">
        <v>0</v>
      </c>
      <c r="I32" s="13">
        <v>0</v>
      </c>
      <c r="J32" s="52"/>
    </row>
    <row r="33" spans="1:10" ht="94.5" hidden="1">
      <c r="A33" s="10" t="s">
        <v>67</v>
      </c>
      <c r="B33" s="33" t="s">
        <v>43</v>
      </c>
      <c r="C33" s="18" t="s">
        <v>18</v>
      </c>
      <c r="D33" s="17" t="s">
        <v>7</v>
      </c>
      <c r="E33" s="17" t="s">
        <v>8</v>
      </c>
      <c r="F33" s="19" t="s">
        <v>14</v>
      </c>
      <c r="G33" s="47"/>
      <c r="H33" s="12">
        <v>0</v>
      </c>
      <c r="I33" s="12">
        <f t="shared" ref="I33" si="5">I34</f>
        <v>0</v>
      </c>
      <c r="J33" s="52"/>
    </row>
    <row r="34" spans="1:10" ht="63" hidden="1">
      <c r="A34" s="10"/>
      <c r="B34" s="32" t="s">
        <v>95</v>
      </c>
      <c r="C34" s="18" t="s">
        <v>18</v>
      </c>
      <c r="D34" s="17" t="s">
        <v>7</v>
      </c>
      <c r="E34" s="17" t="s">
        <v>8</v>
      </c>
      <c r="F34" s="19" t="s">
        <v>14</v>
      </c>
      <c r="G34" s="47">
        <v>240</v>
      </c>
      <c r="H34" s="12">
        <v>0</v>
      </c>
      <c r="I34" s="13">
        <v>0</v>
      </c>
      <c r="J34" s="52"/>
    </row>
    <row r="35" spans="1:10" ht="110.25">
      <c r="A35" s="24" t="s">
        <v>68</v>
      </c>
      <c r="B35" s="25" t="s">
        <v>24</v>
      </c>
      <c r="C35" s="26" t="s">
        <v>18</v>
      </c>
      <c r="D35" s="30">
        <v>2</v>
      </c>
      <c r="E35" s="30" t="s">
        <v>10</v>
      </c>
      <c r="F35" s="31" t="s">
        <v>112</v>
      </c>
      <c r="G35" s="27"/>
      <c r="H35" s="28">
        <f>H36+H45</f>
        <v>3594728.58</v>
      </c>
      <c r="I35" s="28">
        <f>I36+I45</f>
        <v>3594728.58</v>
      </c>
      <c r="J35" s="29">
        <f t="shared" ref="J35" si="6">J36+J45</f>
        <v>0</v>
      </c>
    </row>
    <row r="36" spans="1:10" ht="47.25" hidden="1">
      <c r="A36" s="10" t="s">
        <v>69</v>
      </c>
      <c r="B36" s="11" t="s">
        <v>34</v>
      </c>
      <c r="C36" s="18" t="s">
        <v>18</v>
      </c>
      <c r="D36" s="17">
        <v>2</v>
      </c>
      <c r="E36" s="17" t="s">
        <v>8</v>
      </c>
      <c r="F36" s="19" t="s">
        <v>10</v>
      </c>
      <c r="G36" s="47" t="s">
        <v>11</v>
      </c>
      <c r="H36" s="12">
        <f>H38+H40+H42+H44</f>
        <v>0</v>
      </c>
      <c r="I36" s="12">
        <f t="shared" ref="I36" si="7">I38+I40+I42+I44</f>
        <v>0</v>
      </c>
      <c r="J36" s="55"/>
    </row>
    <row r="37" spans="1:10" ht="47.25" hidden="1">
      <c r="A37" s="10" t="s">
        <v>70</v>
      </c>
      <c r="B37" s="11" t="s">
        <v>44</v>
      </c>
      <c r="C37" s="18" t="s">
        <v>18</v>
      </c>
      <c r="D37" s="17" t="s">
        <v>15</v>
      </c>
      <c r="E37" s="17" t="s">
        <v>8</v>
      </c>
      <c r="F37" s="19" t="s">
        <v>8</v>
      </c>
      <c r="G37" s="47"/>
      <c r="H37" s="12">
        <v>0</v>
      </c>
      <c r="I37" s="12">
        <f t="shared" ref="I37" si="8">I38</f>
        <v>0</v>
      </c>
      <c r="J37" s="55"/>
    </row>
    <row r="38" spans="1:10" ht="63" hidden="1">
      <c r="A38" s="10"/>
      <c r="B38" s="32" t="s">
        <v>95</v>
      </c>
      <c r="C38" s="18" t="s">
        <v>18</v>
      </c>
      <c r="D38" s="17" t="s">
        <v>15</v>
      </c>
      <c r="E38" s="17" t="s">
        <v>8</v>
      </c>
      <c r="F38" s="19" t="s">
        <v>8</v>
      </c>
      <c r="G38" s="47">
        <v>240</v>
      </c>
      <c r="H38" s="12">
        <v>0</v>
      </c>
      <c r="I38" s="12">
        <v>0</v>
      </c>
      <c r="J38" s="55"/>
    </row>
    <row r="39" spans="1:10" ht="31.5" hidden="1">
      <c r="A39" s="10" t="s">
        <v>71</v>
      </c>
      <c r="B39" s="11" t="s">
        <v>109</v>
      </c>
      <c r="C39" s="18" t="s">
        <v>18</v>
      </c>
      <c r="D39" s="17">
        <v>2</v>
      </c>
      <c r="E39" s="17" t="s">
        <v>8</v>
      </c>
      <c r="F39" s="19" t="s">
        <v>12</v>
      </c>
      <c r="G39" s="47" t="s">
        <v>11</v>
      </c>
      <c r="H39" s="12">
        <v>0</v>
      </c>
      <c r="I39" s="12">
        <f t="shared" ref="I39" si="9">I40</f>
        <v>0</v>
      </c>
      <c r="J39" s="55"/>
    </row>
    <row r="40" spans="1:10" ht="63" hidden="1">
      <c r="A40" s="10" t="s">
        <v>11</v>
      </c>
      <c r="B40" s="32" t="s">
        <v>95</v>
      </c>
      <c r="C40" s="18" t="s">
        <v>18</v>
      </c>
      <c r="D40" s="17">
        <v>2</v>
      </c>
      <c r="E40" s="17" t="s">
        <v>8</v>
      </c>
      <c r="F40" s="19" t="s">
        <v>12</v>
      </c>
      <c r="G40" s="47">
        <v>240</v>
      </c>
      <c r="H40" s="12">
        <v>0</v>
      </c>
      <c r="I40" s="13">
        <v>0</v>
      </c>
      <c r="J40" s="55"/>
    </row>
    <row r="41" spans="1:10" ht="47.25" hidden="1">
      <c r="A41" s="10" t="s">
        <v>72</v>
      </c>
      <c r="B41" s="33" t="s">
        <v>25</v>
      </c>
      <c r="C41" s="18" t="s">
        <v>18</v>
      </c>
      <c r="D41" s="17" t="s">
        <v>15</v>
      </c>
      <c r="E41" s="17" t="s">
        <v>8</v>
      </c>
      <c r="F41" s="19" t="s">
        <v>13</v>
      </c>
      <c r="G41" s="47"/>
      <c r="H41" s="12">
        <v>0</v>
      </c>
      <c r="I41" s="12">
        <f t="shared" ref="I41" si="10">I42</f>
        <v>0</v>
      </c>
      <c r="J41" s="55"/>
    </row>
    <row r="42" spans="1:10" ht="62.25" hidden="1" customHeight="1">
      <c r="A42" s="10"/>
      <c r="B42" s="32" t="s">
        <v>95</v>
      </c>
      <c r="C42" s="18" t="s">
        <v>18</v>
      </c>
      <c r="D42" s="17" t="s">
        <v>15</v>
      </c>
      <c r="E42" s="17" t="s">
        <v>8</v>
      </c>
      <c r="F42" s="19" t="s">
        <v>13</v>
      </c>
      <c r="G42" s="47">
        <v>240</v>
      </c>
      <c r="H42" s="12">
        <v>0</v>
      </c>
      <c r="I42" s="13">
        <v>0</v>
      </c>
      <c r="J42" s="55"/>
    </row>
    <row r="43" spans="1:10" ht="50.25" hidden="1" customHeight="1">
      <c r="A43" s="10" t="s">
        <v>73</v>
      </c>
      <c r="B43" s="33" t="s">
        <v>46</v>
      </c>
      <c r="C43" s="18" t="s">
        <v>18</v>
      </c>
      <c r="D43" s="17" t="s">
        <v>15</v>
      </c>
      <c r="E43" s="17" t="s">
        <v>8</v>
      </c>
      <c r="F43" s="19" t="s">
        <v>17</v>
      </c>
      <c r="G43" s="47"/>
      <c r="H43" s="12">
        <f>H44</f>
        <v>0</v>
      </c>
      <c r="I43" s="12">
        <f t="shared" ref="I43" si="11">I44</f>
        <v>0</v>
      </c>
      <c r="J43" s="55"/>
    </row>
    <row r="44" spans="1:10" ht="69" hidden="1" customHeight="1">
      <c r="A44" s="10"/>
      <c r="B44" s="32" t="s">
        <v>95</v>
      </c>
      <c r="C44" s="18" t="s">
        <v>18</v>
      </c>
      <c r="D44" s="17" t="s">
        <v>15</v>
      </c>
      <c r="E44" s="17" t="s">
        <v>8</v>
      </c>
      <c r="F44" s="19" t="s">
        <v>17</v>
      </c>
      <c r="G44" s="47">
        <v>240</v>
      </c>
      <c r="H44" s="12">
        <v>0</v>
      </c>
      <c r="I44" s="13">
        <v>0</v>
      </c>
      <c r="J44" s="55"/>
    </row>
    <row r="45" spans="1:10" ht="28.5" customHeight="1">
      <c r="A45" s="10" t="s">
        <v>74</v>
      </c>
      <c r="B45" s="11" t="s">
        <v>31</v>
      </c>
      <c r="C45" s="18" t="s">
        <v>18</v>
      </c>
      <c r="D45" s="17" t="s">
        <v>15</v>
      </c>
      <c r="E45" s="17" t="s">
        <v>12</v>
      </c>
      <c r="F45" s="19" t="s">
        <v>112</v>
      </c>
      <c r="G45" s="47" t="s">
        <v>11</v>
      </c>
      <c r="H45" s="12">
        <f>H46+H49+H52</f>
        <v>3594728.58</v>
      </c>
      <c r="I45" s="12">
        <f>I46+I49+I52</f>
        <v>3594728.58</v>
      </c>
      <c r="J45" s="15">
        <f t="shared" ref="J45" si="12">J46+J49+J52</f>
        <v>0</v>
      </c>
    </row>
    <row r="46" spans="1:10" ht="31.5">
      <c r="A46" s="10" t="s">
        <v>75</v>
      </c>
      <c r="B46" s="11" t="s">
        <v>28</v>
      </c>
      <c r="C46" s="18" t="s">
        <v>18</v>
      </c>
      <c r="D46" s="17" t="s">
        <v>15</v>
      </c>
      <c r="E46" s="17" t="s">
        <v>12</v>
      </c>
      <c r="F46" s="19" t="s">
        <v>115</v>
      </c>
      <c r="G46" s="47" t="s">
        <v>11</v>
      </c>
      <c r="H46" s="12">
        <f>H48</f>
        <v>1300000</v>
      </c>
      <c r="I46" s="12">
        <f t="shared" ref="I46" si="13">I48</f>
        <v>1300000</v>
      </c>
      <c r="J46" s="55">
        <v>0</v>
      </c>
    </row>
    <row r="47" spans="1:10" ht="47.25">
      <c r="A47" s="10"/>
      <c r="B47" s="32" t="s">
        <v>110</v>
      </c>
      <c r="C47" s="18" t="s">
        <v>18</v>
      </c>
      <c r="D47" s="17" t="s">
        <v>15</v>
      </c>
      <c r="E47" s="17" t="s">
        <v>12</v>
      </c>
      <c r="F47" s="19" t="s">
        <v>115</v>
      </c>
      <c r="G47" s="47">
        <v>200</v>
      </c>
      <c r="H47" s="12">
        <f>I47</f>
        <v>1300000</v>
      </c>
      <c r="I47" s="12">
        <v>1300000</v>
      </c>
      <c r="J47" s="55">
        <v>0</v>
      </c>
    </row>
    <row r="48" spans="1:10" ht="63">
      <c r="A48" s="10" t="s">
        <v>11</v>
      </c>
      <c r="B48" s="32" t="s">
        <v>111</v>
      </c>
      <c r="C48" s="18" t="s">
        <v>18</v>
      </c>
      <c r="D48" s="17" t="s">
        <v>15</v>
      </c>
      <c r="E48" s="17" t="s">
        <v>12</v>
      </c>
      <c r="F48" s="19" t="s">
        <v>115</v>
      </c>
      <c r="G48" s="47">
        <v>240</v>
      </c>
      <c r="H48" s="12">
        <v>1300000</v>
      </c>
      <c r="I48" s="13">
        <v>1300000</v>
      </c>
      <c r="J48" s="55">
        <v>0</v>
      </c>
    </row>
    <row r="49" spans="1:10" ht="31.5">
      <c r="A49" s="10"/>
      <c r="B49" s="11" t="s">
        <v>28</v>
      </c>
      <c r="C49" s="18" t="s">
        <v>18</v>
      </c>
      <c r="D49" s="17" t="s">
        <v>15</v>
      </c>
      <c r="E49" s="17" t="s">
        <v>12</v>
      </c>
      <c r="F49" s="19" t="s">
        <v>113</v>
      </c>
      <c r="G49" s="47"/>
      <c r="H49" s="12">
        <f>H50</f>
        <v>294728.58</v>
      </c>
      <c r="I49" s="12">
        <f t="shared" ref="I49:J49" si="14">I50</f>
        <v>294728.58</v>
      </c>
      <c r="J49" s="15">
        <f t="shared" si="14"/>
        <v>0</v>
      </c>
    </row>
    <row r="50" spans="1:10" ht="47.25">
      <c r="A50" s="10"/>
      <c r="B50" s="32" t="s">
        <v>110</v>
      </c>
      <c r="C50" s="18" t="s">
        <v>18</v>
      </c>
      <c r="D50" s="17" t="s">
        <v>15</v>
      </c>
      <c r="E50" s="17" t="s">
        <v>12</v>
      </c>
      <c r="F50" s="19" t="s">
        <v>113</v>
      </c>
      <c r="G50" s="47">
        <v>200</v>
      </c>
      <c r="H50" s="12">
        <f>H51</f>
        <v>294728.58</v>
      </c>
      <c r="I50" s="12">
        <f t="shared" ref="I50" si="15">I51</f>
        <v>294728.58</v>
      </c>
      <c r="J50" s="15">
        <f t="shared" ref="J50" si="16">J51</f>
        <v>0</v>
      </c>
    </row>
    <row r="51" spans="1:10" ht="63">
      <c r="A51" s="10"/>
      <c r="B51" s="32" t="s">
        <v>111</v>
      </c>
      <c r="C51" s="18" t="s">
        <v>18</v>
      </c>
      <c r="D51" s="17" t="s">
        <v>15</v>
      </c>
      <c r="E51" s="17" t="s">
        <v>12</v>
      </c>
      <c r="F51" s="19" t="s">
        <v>113</v>
      </c>
      <c r="G51" s="47">
        <v>240</v>
      </c>
      <c r="H51" s="12">
        <v>294728.58</v>
      </c>
      <c r="I51" s="13">
        <v>294728.58</v>
      </c>
      <c r="J51" s="55">
        <v>0</v>
      </c>
    </row>
    <row r="52" spans="1:10" ht="31.5">
      <c r="A52" s="10" t="s">
        <v>76</v>
      </c>
      <c r="B52" s="33" t="s">
        <v>29</v>
      </c>
      <c r="C52" s="18" t="s">
        <v>18</v>
      </c>
      <c r="D52" s="17" t="s">
        <v>15</v>
      </c>
      <c r="E52" s="17" t="s">
        <v>12</v>
      </c>
      <c r="F52" s="19" t="s">
        <v>114</v>
      </c>
      <c r="G52" s="47"/>
      <c r="H52" s="12">
        <f>H54</f>
        <v>2000000</v>
      </c>
      <c r="I52" s="12">
        <f t="shared" ref="I52" si="17">I54</f>
        <v>2000000</v>
      </c>
      <c r="J52" s="55">
        <v>0</v>
      </c>
    </row>
    <row r="53" spans="1:10" ht="47.25">
      <c r="A53" s="10"/>
      <c r="B53" s="32" t="s">
        <v>110</v>
      </c>
      <c r="C53" s="18" t="s">
        <v>18</v>
      </c>
      <c r="D53" s="17" t="s">
        <v>15</v>
      </c>
      <c r="E53" s="17" t="s">
        <v>12</v>
      </c>
      <c r="F53" s="19" t="s">
        <v>114</v>
      </c>
      <c r="G53" s="47">
        <v>200</v>
      </c>
      <c r="H53" s="12">
        <v>2000000</v>
      </c>
      <c r="I53" s="12">
        <f>I54</f>
        <v>2000000</v>
      </c>
      <c r="J53" s="55">
        <v>0</v>
      </c>
    </row>
    <row r="54" spans="1:10" ht="60.75" customHeight="1">
      <c r="A54" s="10"/>
      <c r="B54" s="32" t="s">
        <v>111</v>
      </c>
      <c r="C54" s="18" t="s">
        <v>18</v>
      </c>
      <c r="D54" s="17" t="s">
        <v>15</v>
      </c>
      <c r="E54" s="17" t="s">
        <v>12</v>
      </c>
      <c r="F54" s="19" t="s">
        <v>114</v>
      </c>
      <c r="G54" s="47">
        <v>240</v>
      </c>
      <c r="H54" s="12">
        <v>2000000</v>
      </c>
      <c r="I54" s="13">
        <v>2000000</v>
      </c>
      <c r="J54" s="55">
        <v>0</v>
      </c>
    </row>
    <row r="55" spans="1:10" ht="141.75" hidden="1">
      <c r="A55" s="24" t="s">
        <v>77</v>
      </c>
      <c r="B55" s="25" t="s">
        <v>48</v>
      </c>
      <c r="C55" s="26" t="s">
        <v>18</v>
      </c>
      <c r="D55" s="30" t="s">
        <v>30</v>
      </c>
      <c r="E55" s="30" t="s">
        <v>10</v>
      </c>
      <c r="F55" s="31" t="s">
        <v>10</v>
      </c>
      <c r="G55" s="27" t="s">
        <v>11</v>
      </c>
      <c r="H55" s="28">
        <f>H56</f>
        <v>0</v>
      </c>
      <c r="I55" s="28">
        <f t="shared" ref="I55" si="18">I56</f>
        <v>0</v>
      </c>
      <c r="J55" s="52"/>
    </row>
    <row r="56" spans="1:10" ht="60" hidden="1" customHeight="1">
      <c r="A56" s="10" t="s">
        <v>78</v>
      </c>
      <c r="B56" s="11" t="s">
        <v>47</v>
      </c>
      <c r="C56" s="18" t="s">
        <v>18</v>
      </c>
      <c r="D56" s="17" t="s">
        <v>30</v>
      </c>
      <c r="E56" s="17" t="s">
        <v>8</v>
      </c>
      <c r="F56" s="19" t="s">
        <v>10</v>
      </c>
      <c r="G56" s="47"/>
      <c r="H56" s="12">
        <f>H57</f>
        <v>0</v>
      </c>
      <c r="I56" s="12">
        <f t="shared" ref="I56" si="19">I57</f>
        <v>0</v>
      </c>
      <c r="J56" s="52"/>
    </row>
    <row r="57" spans="1:10" ht="60.75" hidden="1" customHeight="1">
      <c r="A57" s="10" t="s">
        <v>79</v>
      </c>
      <c r="B57" s="11" t="s">
        <v>105</v>
      </c>
      <c r="C57" s="18" t="s">
        <v>18</v>
      </c>
      <c r="D57" s="17" t="s">
        <v>30</v>
      </c>
      <c r="E57" s="17" t="s">
        <v>8</v>
      </c>
      <c r="F57" s="19" t="s">
        <v>8</v>
      </c>
      <c r="G57" s="47" t="s">
        <v>11</v>
      </c>
      <c r="H57" s="12">
        <f>H58</f>
        <v>0</v>
      </c>
      <c r="I57" s="12">
        <f t="shared" ref="I57" si="20">I58</f>
        <v>0</v>
      </c>
      <c r="J57" s="52"/>
    </row>
    <row r="58" spans="1:10" ht="80.25" hidden="1" customHeight="1">
      <c r="A58" s="10" t="s">
        <v>11</v>
      </c>
      <c r="B58" s="32" t="s">
        <v>95</v>
      </c>
      <c r="C58" s="18" t="s">
        <v>18</v>
      </c>
      <c r="D58" s="17" t="s">
        <v>30</v>
      </c>
      <c r="E58" s="17" t="s">
        <v>8</v>
      </c>
      <c r="F58" s="19" t="s">
        <v>8</v>
      </c>
      <c r="G58" s="47">
        <v>240</v>
      </c>
      <c r="H58" s="12">
        <v>0</v>
      </c>
      <c r="I58" s="13">
        <v>0</v>
      </c>
      <c r="J58" s="52"/>
    </row>
    <row r="59" spans="1:10" ht="141.75">
      <c r="A59" s="24" t="s">
        <v>80</v>
      </c>
      <c r="B59" s="25" t="s">
        <v>49</v>
      </c>
      <c r="C59" s="26" t="s">
        <v>18</v>
      </c>
      <c r="D59" s="30" t="s">
        <v>19</v>
      </c>
      <c r="E59" s="30" t="s">
        <v>10</v>
      </c>
      <c r="F59" s="31" t="s">
        <v>112</v>
      </c>
      <c r="G59" s="27"/>
      <c r="H59" s="28">
        <f>H60+H67+H71</f>
        <v>2962000</v>
      </c>
      <c r="I59" s="28">
        <f t="shared" ref="I59" si="21">I60+I67+I71+I75</f>
        <v>2962000</v>
      </c>
      <c r="J59" s="55">
        <v>0</v>
      </c>
    </row>
    <row r="60" spans="1:10" ht="41.25" customHeight="1">
      <c r="A60" s="10" t="s">
        <v>81</v>
      </c>
      <c r="B60" s="11" t="s">
        <v>50</v>
      </c>
      <c r="C60" s="18" t="s">
        <v>18</v>
      </c>
      <c r="D60" s="17" t="s">
        <v>19</v>
      </c>
      <c r="E60" s="17" t="s">
        <v>8</v>
      </c>
      <c r="F60" s="19" t="s">
        <v>112</v>
      </c>
      <c r="G60" s="47"/>
      <c r="H60" s="12">
        <f>H61+H64</f>
        <v>1920000</v>
      </c>
      <c r="I60" s="12">
        <f>I61+I64</f>
        <v>1920000</v>
      </c>
      <c r="J60" s="55">
        <v>0</v>
      </c>
    </row>
    <row r="61" spans="1:10" ht="93.75" customHeight="1">
      <c r="A61" s="10" t="s">
        <v>82</v>
      </c>
      <c r="B61" s="11" t="s">
        <v>51</v>
      </c>
      <c r="C61" s="18" t="s">
        <v>18</v>
      </c>
      <c r="D61" s="17" t="s">
        <v>19</v>
      </c>
      <c r="E61" s="17" t="s">
        <v>8</v>
      </c>
      <c r="F61" s="19" t="s">
        <v>115</v>
      </c>
      <c r="G61" s="47" t="s">
        <v>11</v>
      </c>
      <c r="H61" s="12">
        <f>H63</f>
        <v>106594.19</v>
      </c>
      <c r="I61" s="12">
        <f t="shared" ref="I61" si="22">I63</f>
        <v>106594.19</v>
      </c>
      <c r="J61" s="55">
        <v>0</v>
      </c>
    </row>
    <row r="62" spans="1:10" ht="58.5" customHeight="1">
      <c r="A62" s="10"/>
      <c r="B62" s="32" t="s">
        <v>110</v>
      </c>
      <c r="C62" s="18" t="s">
        <v>18</v>
      </c>
      <c r="D62" s="17" t="s">
        <v>19</v>
      </c>
      <c r="E62" s="17" t="s">
        <v>8</v>
      </c>
      <c r="F62" s="19" t="s">
        <v>115</v>
      </c>
      <c r="G62" s="47">
        <v>200</v>
      </c>
      <c r="H62" s="12">
        <f>H63</f>
        <v>106594.19</v>
      </c>
      <c r="I62" s="12">
        <f>I63</f>
        <v>106594.19</v>
      </c>
      <c r="J62" s="55">
        <v>0</v>
      </c>
    </row>
    <row r="63" spans="1:10" ht="65.25" customHeight="1">
      <c r="A63" s="10" t="s">
        <v>11</v>
      </c>
      <c r="B63" s="32" t="s">
        <v>111</v>
      </c>
      <c r="C63" s="18" t="s">
        <v>18</v>
      </c>
      <c r="D63" s="17" t="s">
        <v>19</v>
      </c>
      <c r="E63" s="17" t="s">
        <v>8</v>
      </c>
      <c r="F63" s="19" t="s">
        <v>115</v>
      </c>
      <c r="G63" s="47">
        <v>240</v>
      </c>
      <c r="H63" s="12">
        <v>106594.19</v>
      </c>
      <c r="I63" s="13">
        <v>106594.19</v>
      </c>
      <c r="J63" s="55">
        <v>0</v>
      </c>
    </row>
    <row r="64" spans="1:10" ht="100.5" customHeight="1">
      <c r="A64" s="10"/>
      <c r="B64" s="11" t="s">
        <v>51</v>
      </c>
      <c r="C64" s="18" t="s">
        <v>18</v>
      </c>
      <c r="D64" s="17" t="s">
        <v>19</v>
      </c>
      <c r="E64" s="17" t="s">
        <v>8</v>
      </c>
      <c r="F64" s="19" t="s">
        <v>113</v>
      </c>
      <c r="G64" s="47"/>
      <c r="H64" s="12">
        <f>H65</f>
        <v>1813405.81</v>
      </c>
      <c r="I64" s="12">
        <f t="shared" ref="I64:J64" si="23">I65</f>
        <v>1813405.81</v>
      </c>
      <c r="J64" s="15">
        <f t="shared" si="23"/>
        <v>0</v>
      </c>
    </row>
    <row r="65" spans="1:10" ht="65.25" customHeight="1">
      <c r="A65" s="10"/>
      <c r="B65" s="32" t="s">
        <v>110</v>
      </c>
      <c r="C65" s="18" t="s">
        <v>18</v>
      </c>
      <c r="D65" s="17" t="s">
        <v>19</v>
      </c>
      <c r="E65" s="17" t="s">
        <v>8</v>
      </c>
      <c r="F65" s="19" t="s">
        <v>113</v>
      </c>
      <c r="G65" s="47">
        <v>200</v>
      </c>
      <c r="H65" s="12">
        <f>H66</f>
        <v>1813405.81</v>
      </c>
      <c r="I65" s="12">
        <f t="shared" ref="I65" si="24">I66</f>
        <v>1813405.81</v>
      </c>
      <c r="J65" s="15">
        <f t="shared" ref="J65" si="25">J66</f>
        <v>0</v>
      </c>
    </row>
    <row r="66" spans="1:10" ht="65.25" customHeight="1">
      <c r="A66" s="10"/>
      <c r="B66" s="32" t="s">
        <v>111</v>
      </c>
      <c r="C66" s="18" t="s">
        <v>18</v>
      </c>
      <c r="D66" s="17" t="s">
        <v>19</v>
      </c>
      <c r="E66" s="17" t="s">
        <v>8</v>
      </c>
      <c r="F66" s="19" t="s">
        <v>113</v>
      </c>
      <c r="G66" s="47">
        <v>240</v>
      </c>
      <c r="H66" s="12">
        <v>1813405.81</v>
      </c>
      <c r="I66" s="13">
        <v>1813405.81</v>
      </c>
      <c r="J66" s="55">
        <v>0</v>
      </c>
    </row>
    <row r="67" spans="1:10" ht="53.25" customHeight="1">
      <c r="A67" s="10" t="s">
        <v>83</v>
      </c>
      <c r="B67" s="11" t="s">
        <v>107</v>
      </c>
      <c r="C67" s="18" t="s">
        <v>18</v>
      </c>
      <c r="D67" s="17" t="s">
        <v>19</v>
      </c>
      <c r="E67" s="17" t="s">
        <v>12</v>
      </c>
      <c r="F67" s="19" t="s">
        <v>112</v>
      </c>
      <c r="G67" s="47"/>
      <c r="H67" s="12">
        <f>H68</f>
        <v>222000</v>
      </c>
      <c r="I67" s="12">
        <f t="shared" ref="I67:J67" si="26">I68</f>
        <v>222000</v>
      </c>
      <c r="J67" s="15">
        <f t="shared" si="26"/>
        <v>0</v>
      </c>
    </row>
    <row r="68" spans="1:10" ht="78.75">
      <c r="A68" s="10" t="s">
        <v>84</v>
      </c>
      <c r="B68" s="11" t="s">
        <v>52</v>
      </c>
      <c r="C68" s="18" t="s">
        <v>18</v>
      </c>
      <c r="D68" s="17" t="s">
        <v>19</v>
      </c>
      <c r="E68" s="17" t="s">
        <v>12</v>
      </c>
      <c r="F68" s="19" t="s">
        <v>113</v>
      </c>
      <c r="G68" s="47" t="s">
        <v>11</v>
      </c>
      <c r="H68" s="12">
        <f t="shared" ref="H68:H69" si="27">H69</f>
        <v>222000</v>
      </c>
      <c r="I68" s="12">
        <f t="shared" ref="I68:I69" si="28">I69</f>
        <v>222000</v>
      </c>
      <c r="J68" s="15">
        <f t="shared" ref="J68:J69" si="29">J69</f>
        <v>0</v>
      </c>
    </row>
    <row r="69" spans="1:10" ht="47.25">
      <c r="A69" s="10"/>
      <c r="B69" s="32" t="s">
        <v>110</v>
      </c>
      <c r="C69" s="18" t="s">
        <v>18</v>
      </c>
      <c r="D69" s="17" t="s">
        <v>19</v>
      </c>
      <c r="E69" s="17" t="s">
        <v>12</v>
      </c>
      <c r="F69" s="19" t="s">
        <v>113</v>
      </c>
      <c r="G69" s="47">
        <v>200</v>
      </c>
      <c r="H69" s="12">
        <f t="shared" si="27"/>
        <v>222000</v>
      </c>
      <c r="I69" s="12">
        <f t="shared" si="28"/>
        <v>222000</v>
      </c>
      <c r="J69" s="15">
        <f t="shared" si="29"/>
        <v>0</v>
      </c>
    </row>
    <row r="70" spans="1:10" ht="63">
      <c r="A70" s="10" t="s">
        <v>11</v>
      </c>
      <c r="B70" s="32" t="s">
        <v>111</v>
      </c>
      <c r="C70" s="18" t="s">
        <v>18</v>
      </c>
      <c r="D70" s="17" t="s">
        <v>19</v>
      </c>
      <c r="E70" s="17" t="s">
        <v>12</v>
      </c>
      <c r="F70" s="19" t="s">
        <v>113</v>
      </c>
      <c r="G70" s="47">
        <v>240</v>
      </c>
      <c r="H70" s="12">
        <v>222000</v>
      </c>
      <c r="I70" s="13">
        <v>222000</v>
      </c>
      <c r="J70" s="55">
        <v>0</v>
      </c>
    </row>
    <row r="71" spans="1:10" ht="42.75" customHeight="1">
      <c r="A71" s="10" t="s">
        <v>86</v>
      </c>
      <c r="B71" s="11" t="s">
        <v>53</v>
      </c>
      <c r="C71" s="18" t="s">
        <v>18</v>
      </c>
      <c r="D71" s="17" t="s">
        <v>19</v>
      </c>
      <c r="E71" s="17" t="s">
        <v>13</v>
      </c>
      <c r="F71" s="19" t="s">
        <v>112</v>
      </c>
      <c r="G71" s="47"/>
      <c r="H71" s="12">
        <f>H72</f>
        <v>820000</v>
      </c>
      <c r="I71" s="12">
        <f t="shared" ref="I71:J71" si="30">I72</f>
        <v>820000</v>
      </c>
      <c r="J71" s="15">
        <f t="shared" si="30"/>
        <v>0</v>
      </c>
    </row>
    <row r="72" spans="1:10" ht="78.75">
      <c r="A72" s="10" t="s">
        <v>85</v>
      </c>
      <c r="B72" s="11" t="s">
        <v>54</v>
      </c>
      <c r="C72" s="18" t="s">
        <v>18</v>
      </c>
      <c r="D72" s="17" t="s">
        <v>19</v>
      </c>
      <c r="E72" s="17" t="s">
        <v>13</v>
      </c>
      <c r="F72" s="19" t="s">
        <v>113</v>
      </c>
      <c r="G72" s="47" t="s">
        <v>11</v>
      </c>
      <c r="H72" s="12">
        <f t="shared" ref="H72:H73" si="31">H73</f>
        <v>820000</v>
      </c>
      <c r="I72" s="12">
        <f t="shared" ref="I72:I73" si="32">I73</f>
        <v>820000</v>
      </c>
      <c r="J72" s="15">
        <f t="shared" ref="J72:J73" si="33">J73</f>
        <v>0</v>
      </c>
    </row>
    <row r="73" spans="1:10" ht="47.25">
      <c r="A73" s="10"/>
      <c r="B73" s="32" t="s">
        <v>110</v>
      </c>
      <c r="C73" s="18" t="s">
        <v>18</v>
      </c>
      <c r="D73" s="17" t="s">
        <v>19</v>
      </c>
      <c r="E73" s="17" t="s">
        <v>13</v>
      </c>
      <c r="F73" s="19" t="s">
        <v>113</v>
      </c>
      <c r="G73" s="47">
        <v>200</v>
      </c>
      <c r="H73" s="12">
        <f t="shared" si="31"/>
        <v>820000</v>
      </c>
      <c r="I73" s="12">
        <f t="shared" si="32"/>
        <v>820000</v>
      </c>
      <c r="J73" s="15">
        <f t="shared" si="33"/>
        <v>0</v>
      </c>
    </row>
    <row r="74" spans="1:10" ht="71.25" customHeight="1">
      <c r="A74" s="10" t="s">
        <v>11</v>
      </c>
      <c r="B74" s="32" t="s">
        <v>111</v>
      </c>
      <c r="C74" s="18" t="s">
        <v>18</v>
      </c>
      <c r="D74" s="17" t="s">
        <v>19</v>
      </c>
      <c r="E74" s="17" t="s">
        <v>13</v>
      </c>
      <c r="F74" s="19" t="s">
        <v>113</v>
      </c>
      <c r="G74" s="47">
        <v>240</v>
      </c>
      <c r="H74" s="12">
        <v>820000</v>
      </c>
      <c r="I74" s="13">
        <v>820000</v>
      </c>
      <c r="J74" s="55">
        <v>0</v>
      </c>
    </row>
    <row r="75" spans="1:10" ht="0.75" hidden="1" customHeight="1">
      <c r="A75" s="10" t="s">
        <v>11</v>
      </c>
      <c r="B75" s="11" t="s">
        <v>32</v>
      </c>
      <c r="C75" s="18" t="s">
        <v>18</v>
      </c>
      <c r="D75" s="17" t="s">
        <v>19</v>
      </c>
      <c r="E75" s="17" t="s">
        <v>17</v>
      </c>
      <c r="F75" s="19" t="s">
        <v>10</v>
      </c>
      <c r="G75" s="47"/>
      <c r="H75" s="12">
        <f>H76</f>
        <v>0</v>
      </c>
      <c r="I75" s="12">
        <f t="shared" ref="I75:I76" si="34">I76</f>
        <v>0</v>
      </c>
      <c r="J75" s="52"/>
    </row>
    <row r="76" spans="1:10" ht="47.25" hidden="1">
      <c r="A76" s="10" t="s">
        <v>11</v>
      </c>
      <c r="B76" s="11" t="s">
        <v>35</v>
      </c>
      <c r="C76" s="18" t="s">
        <v>18</v>
      </c>
      <c r="D76" s="17" t="s">
        <v>19</v>
      </c>
      <c r="E76" s="17" t="s">
        <v>17</v>
      </c>
      <c r="F76" s="19" t="s">
        <v>8</v>
      </c>
      <c r="G76" s="47" t="s">
        <v>11</v>
      </c>
      <c r="H76" s="12">
        <f>H77</f>
        <v>0</v>
      </c>
      <c r="I76" s="12">
        <f t="shared" si="34"/>
        <v>0</v>
      </c>
      <c r="J76" s="52"/>
    </row>
    <row r="77" spans="1:10" ht="31.5" hidden="1">
      <c r="A77" s="10" t="s">
        <v>11</v>
      </c>
      <c r="B77" s="16" t="s">
        <v>33</v>
      </c>
      <c r="C77" s="18" t="s">
        <v>18</v>
      </c>
      <c r="D77" s="17" t="s">
        <v>19</v>
      </c>
      <c r="E77" s="17" t="s">
        <v>17</v>
      </c>
      <c r="F77" s="19" t="s">
        <v>8</v>
      </c>
      <c r="G77" s="47">
        <v>320</v>
      </c>
      <c r="H77" s="12">
        <v>0</v>
      </c>
      <c r="I77" s="13">
        <v>0</v>
      </c>
      <c r="J77" s="52"/>
    </row>
    <row r="78" spans="1:10" ht="110.25">
      <c r="A78" s="24" t="s">
        <v>87</v>
      </c>
      <c r="B78" s="25" t="s">
        <v>55</v>
      </c>
      <c r="C78" s="26" t="s">
        <v>18</v>
      </c>
      <c r="D78" s="30" t="s">
        <v>20</v>
      </c>
      <c r="E78" s="30" t="s">
        <v>10</v>
      </c>
      <c r="F78" s="31" t="s">
        <v>112</v>
      </c>
      <c r="G78" s="27"/>
      <c r="H78" s="28">
        <f>H79</f>
        <v>900000</v>
      </c>
      <c r="I78" s="28">
        <f t="shared" ref="I78:J79" si="35">I79</f>
        <v>900000</v>
      </c>
      <c r="J78" s="29">
        <f t="shared" si="35"/>
        <v>0</v>
      </c>
    </row>
    <row r="79" spans="1:10" ht="31.5">
      <c r="A79" s="10" t="s">
        <v>88</v>
      </c>
      <c r="B79" s="33" t="s">
        <v>56</v>
      </c>
      <c r="C79" s="18" t="s">
        <v>18</v>
      </c>
      <c r="D79" s="17" t="s">
        <v>20</v>
      </c>
      <c r="E79" s="17" t="s">
        <v>8</v>
      </c>
      <c r="F79" s="19" t="s">
        <v>112</v>
      </c>
      <c r="G79" s="47"/>
      <c r="H79" s="12">
        <f>H80+H83</f>
        <v>900000</v>
      </c>
      <c r="I79" s="61">
        <f>I80+I83</f>
        <v>900000</v>
      </c>
      <c r="J79" s="62">
        <f t="shared" si="35"/>
        <v>0</v>
      </c>
    </row>
    <row r="80" spans="1:10" ht="63">
      <c r="A80" s="10" t="s">
        <v>89</v>
      </c>
      <c r="B80" s="33" t="s">
        <v>57</v>
      </c>
      <c r="C80" s="18" t="s">
        <v>18</v>
      </c>
      <c r="D80" s="17" t="s">
        <v>20</v>
      </c>
      <c r="E80" s="17" t="s">
        <v>8</v>
      </c>
      <c r="F80" s="19" t="s">
        <v>113</v>
      </c>
      <c r="G80" s="47"/>
      <c r="H80" s="12">
        <f>H81</f>
        <v>400000</v>
      </c>
      <c r="I80" s="12">
        <f t="shared" ref="I80:J80" si="36">I81</f>
        <v>400000</v>
      </c>
      <c r="J80" s="15">
        <f t="shared" si="36"/>
        <v>0</v>
      </c>
    </row>
    <row r="81" spans="1:10" ht="47.25">
      <c r="A81" s="10"/>
      <c r="B81" s="32" t="s">
        <v>110</v>
      </c>
      <c r="C81" s="18" t="s">
        <v>18</v>
      </c>
      <c r="D81" s="17" t="s">
        <v>20</v>
      </c>
      <c r="E81" s="17" t="s">
        <v>8</v>
      </c>
      <c r="F81" s="19" t="s">
        <v>113</v>
      </c>
      <c r="G81" s="47">
        <v>200</v>
      </c>
      <c r="H81" s="12">
        <f>H82</f>
        <v>400000</v>
      </c>
      <c r="I81" s="12">
        <f t="shared" ref="I81" si="37">I82</f>
        <v>400000</v>
      </c>
      <c r="J81" s="15">
        <f t="shared" ref="J81" si="38">J82</f>
        <v>0</v>
      </c>
    </row>
    <row r="82" spans="1:10" ht="72" customHeight="1">
      <c r="A82" s="10"/>
      <c r="B82" s="32" t="s">
        <v>111</v>
      </c>
      <c r="C82" s="18" t="s">
        <v>18</v>
      </c>
      <c r="D82" s="17" t="s">
        <v>20</v>
      </c>
      <c r="E82" s="17" t="s">
        <v>8</v>
      </c>
      <c r="F82" s="19" t="s">
        <v>113</v>
      </c>
      <c r="G82" s="47">
        <v>240</v>
      </c>
      <c r="H82" s="12">
        <v>400000</v>
      </c>
      <c r="I82" s="13">
        <v>400000</v>
      </c>
      <c r="J82" s="55">
        <v>0</v>
      </c>
    </row>
    <row r="83" spans="1:10" ht="47.25">
      <c r="A83" s="10" t="s">
        <v>90</v>
      </c>
      <c r="B83" s="33" t="s">
        <v>58</v>
      </c>
      <c r="C83" s="18" t="s">
        <v>18</v>
      </c>
      <c r="D83" s="17" t="s">
        <v>20</v>
      </c>
      <c r="E83" s="17" t="s">
        <v>8</v>
      </c>
      <c r="F83" s="19" t="s">
        <v>114</v>
      </c>
      <c r="G83" s="47"/>
      <c r="H83" s="12">
        <f>H85</f>
        <v>500000</v>
      </c>
      <c r="I83" s="12">
        <f t="shared" ref="I83:J83" si="39">I85</f>
        <v>500000</v>
      </c>
      <c r="J83" s="15">
        <f t="shared" si="39"/>
        <v>890114</v>
      </c>
    </row>
    <row r="84" spans="1:10" ht="47.25">
      <c r="A84" s="10"/>
      <c r="B84" s="32" t="s">
        <v>110</v>
      </c>
      <c r="C84" s="18" t="s">
        <v>18</v>
      </c>
      <c r="D84" s="17" t="s">
        <v>20</v>
      </c>
      <c r="E84" s="17" t="s">
        <v>8</v>
      </c>
      <c r="F84" s="19" t="s">
        <v>114</v>
      </c>
      <c r="G84" s="47">
        <v>200</v>
      </c>
      <c r="H84" s="12">
        <v>500000</v>
      </c>
      <c r="I84" s="12">
        <v>500000</v>
      </c>
      <c r="J84" s="15">
        <f t="shared" ref="J84" si="40">J86</f>
        <v>890114</v>
      </c>
    </row>
    <row r="85" spans="1:10" ht="70.5" customHeight="1">
      <c r="A85" s="10"/>
      <c r="B85" s="32" t="s">
        <v>111</v>
      </c>
      <c r="C85" s="18" t="s">
        <v>18</v>
      </c>
      <c r="D85" s="17" t="s">
        <v>20</v>
      </c>
      <c r="E85" s="17" t="s">
        <v>8</v>
      </c>
      <c r="F85" s="19" t="s">
        <v>114</v>
      </c>
      <c r="G85" s="47">
        <v>240</v>
      </c>
      <c r="H85" s="12">
        <v>500000</v>
      </c>
      <c r="I85" s="12">
        <v>500000</v>
      </c>
      <c r="J85" s="15">
        <f t="shared" ref="J85" si="41">J87</f>
        <v>890114</v>
      </c>
    </row>
    <row r="86" spans="1:10" ht="110.25">
      <c r="A86" s="24" t="s">
        <v>91</v>
      </c>
      <c r="B86" s="25" t="s">
        <v>59</v>
      </c>
      <c r="C86" s="26" t="s">
        <v>18</v>
      </c>
      <c r="D86" s="30" t="s">
        <v>104</v>
      </c>
      <c r="E86" s="30" t="s">
        <v>10</v>
      </c>
      <c r="F86" s="31" t="s">
        <v>112</v>
      </c>
      <c r="G86" s="27"/>
      <c r="H86" s="28">
        <f>I86+J86</f>
        <v>9477584.6500000004</v>
      </c>
      <c r="I86" s="28">
        <f t="shared" ref="I86:J86" si="42">I87</f>
        <v>8587470.6500000004</v>
      </c>
      <c r="J86" s="29">
        <f t="shared" si="42"/>
        <v>890114</v>
      </c>
    </row>
    <row r="87" spans="1:10" ht="51" customHeight="1">
      <c r="A87" s="10" t="s">
        <v>92</v>
      </c>
      <c r="B87" s="11" t="s">
        <v>60</v>
      </c>
      <c r="C87" s="18" t="s">
        <v>18</v>
      </c>
      <c r="D87" s="17" t="s">
        <v>104</v>
      </c>
      <c r="E87" s="17" t="s">
        <v>8</v>
      </c>
      <c r="F87" s="19" t="s">
        <v>112</v>
      </c>
      <c r="G87" s="47" t="s">
        <v>11</v>
      </c>
      <c r="H87" s="12">
        <f>I87+J87</f>
        <v>9477584.6500000004</v>
      </c>
      <c r="I87" s="12">
        <f>I88+I93+I96+I102+I105+I112+I117+I120</f>
        <v>8587470.6500000004</v>
      </c>
      <c r="J87" s="15">
        <f t="shared" ref="J87" si="43">J88+J93+J96+J99+J102+J105+J112+J117+J120</f>
        <v>890114</v>
      </c>
    </row>
    <row r="88" spans="1:10" ht="63">
      <c r="A88" s="10" t="s">
        <v>93</v>
      </c>
      <c r="B88" s="11" t="s">
        <v>94</v>
      </c>
      <c r="C88" s="18" t="s">
        <v>18</v>
      </c>
      <c r="D88" s="17" t="s">
        <v>104</v>
      </c>
      <c r="E88" s="17" t="s">
        <v>8</v>
      </c>
      <c r="F88" s="19" t="s">
        <v>116</v>
      </c>
      <c r="G88" s="47" t="s">
        <v>11</v>
      </c>
      <c r="H88" s="12">
        <f>H89+H92</f>
        <v>3961605.04</v>
      </c>
      <c r="I88" s="12">
        <f>I89+I91</f>
        <v>3961605.04</v>
      </c>
      <c r="J88" s="55">
        <v>0</v>
      </c>
    </row>
    <row r="89" spans="1:10" ht="141.75">
      <c r="A89" s="10" t="s">
        <v>11</v>
      </c>
      <c r="B89" s="56" t="s">
        <v>117</v>
      </c>
      <c r="C89" s="18" t="s">
        <v>18</v>
      </c>
      <c r="D89" s="17" t="s">
        <v>104</v>
      </c>
      <c r="E89" s="17" t="s">
        <v>8</v>
      </c>
      <c r="F89" s="19" t="s">
        <v>116</v>
      </c>
      <c r="G89" s="47">
        <v>100</v>
      </c>
      <c r="H89" s="12">
        <f>H90</f>
        <v>3531956.64</v>
      </c>
      <c r="I89" s="12">
        <f>I90</f>
        <v>3531956.64</v>
      </c>
      <c r="J89" s="55">
        <v>0</v>
      </c>
    </row>
    <row r="90" spans="1:10" ht="38.25">
      <c r="A90" s="10"/>
      <c r="B90" s="57" t="s">
        <v>96</v>
      </c>
      <c r="C90" s="18" t="s">
        <v>18</v>
      </c>
      <c r="D90" s="17" t="s">
        <v>104</v>
      </c>
      <c r="E90" s="17" t="s">
        <v>8</v>
      </c>
      <c r="F90" s="19" t="s">
        <v>116</v>
      </c>
      <c r="G90" s="47">
        <v>120</v>
      </c>
      <c r="H90" s="12">
        <f>1127819+2404137.64</f>
        <v>3531956.64</v>
      </c>
      <c r="I90" s="13">
        <f>2404137.64+1127819</f>
        <v>3531956.64</v>
      </c>
      <c r="J90" s="55">
        <v>0</v>
      </c>
    </row>
    <row r="91" spans="1:10" ht="47.25">
      <c r="A91" s="10"/>
      <c r="B91" s="32" t="s">
        <v>110</v>
      </c>
      <c r="C91" s="18" t="s">
        <v>18</v>
      </c>
      <c r="D91" s="17" t="s">
        <v>104</v>
      </c>
      <c r="E91" s="17" t="s">
        <v>8</v>
      </c>
      <c r="F91" s="19" t="s">
        <v>116</v>
      </c>
      <c r="G91" s="47">
        <v>200</v>
      </c>
      <c r="H91" s="12">
        <f>H92</f>
        <v>429648.4</v>
      </c>
      <c r="I91" s="13">
        <f>I92</f>
        <v>429648.4</v>
      </c>
      <c r="J91" s="14">
        <f>J92</f>
        <v>0</v>
      </c>
    </row>
    <row r="92" spans="1:10" ht="63">
      <c r="A92" s="10" t="s">
        <v>11</v>
      </c>
      <c r="B92" s="32" t="s">
        <v>111</v>
      </c>
      <c r="C92" s="18" t="s">
        <v>18</v>
      </c>
      <c r="D92" s="17" t="s">
        <v>104</v>
      </c>
      <c r="E92" s="17" t="s">
        <v>8</v>
      </c>
      <c r="F92" s="19" t="s">
        <v>116</v>
      </c>
      <c r="G92" s="47">
        <v>240</v>
      </c>
      <c r="H92" s="12">
        <v>429648.4</v>
      </c>
      <c r="I92" s="13">
        <v>429648.4</v>
      </c>
      <c r="J92" s="55">
        <v>0</v>
      </c>
    </row>
    <row r="93" spans="1:10" ht="63">
      <c r="A93" s="10"/>
      <c r="B93" s="11" t="s">
        <v>94</v>
      </c>
      <c r="C93" s="18" t="s">
        <v>18</v>
      </c>
      <c r="D93" s="17" t="s">
        <v>104</v>
      </c>
      <c r="E93" s="17" t="s">
        <v>8</v>
      </c>
      <c r="F93" s="19" t="s">
        <v>118</v>
      </c>
      <c r="G93" s="47"/>
      <c r="H93" s="12">
        <f>H94</f>
        <v>300000</v>
      </c>
      <c r="I93" s="12">
        <f t="shared" ref="I93:J93" si="44">I94</f>
        <v>300000</v>
      </c>
      <c r="J93" s="15">
        <f t="shared" si="44"/>
        <v>0</v>
      </c>
    </row>
    <row r="94" spans="1:10" ht="47.25">
      <c r="A94" s="10"/>
      <c r="B94" s="32" t="s">
        <v>110</v>
      </c>
      <c r="C94" s="18" t="s">
        <v>18</v>
      </c>
      <c r="D94" s="17" t="s">
        <v>104</v>
      </c>
      <c r="E94" s="17" t="s">
        <v>8</v>
      </c>
      <c r="F94" s="19" t="s">
        <v>118</v>
      </c>
      <c r="G94" s="47">
        <v>200</v>
      </c>
      <c r="H94" s="12">
        <f>H95</f>
        <v>300000</v>
      </c>
      <c r="I94" s="12">
        <f t="shared" ref="I94" si="45">I95</f>
        <v>300000</v>
      </c>
      <c r="J94" s="15">
        <f t="shared" ref="J94" si="46">J95</f>
        <v>0</v>
      </c>
    </row>
    <row r="95" spans="1:10" ht="63">
      <c r="A95" s="10"/>
      <c r="B95" s="32" t="s">
        <v>111</v>
      </c>
      <c r="C95" s="18" t="s">
        <v>18</v>
      </c>
      <c r="D95" s="17" t="s">
        <v>104</v>
      </c>
      <c r="E95" s="17" t="s">
        <v>8</v>
      </c>
      <c r="F95" s="19" t="s">
        <v>118</v>
      </c>
      <c r="G95" s="47">
        <v>240</v>
      </c>
      <c r="H95" s="12">
        <v>300000</v>
      </c>
      <c r="I95" s="13">
        <v>300000</v>
      </c>
      <c r="J95" s="55">
        <v>0</v>
      </c>
    </row>
    <row r="96" spans="1:10" ht="63">
      <c r="A96" s="10" t="s">
        <v>97</v>
      </c>
      <c r="B96" s="32" t="s">
        <v>98</v>
      </c>
      <c r="C96" s="18" t="s">
        <v>18</v>
      </c>
      <c r="D96" s="17" t="s">
        <v>104</v>
      </c>
      <c r="E96" s="17" t="s">
        <v>8</v>
      </c>
      <c r="F96" s="19" t="s">
        <v>114</v>
      </c>
      <c r="G96" s="47"/>
      <c r="H96" s="12">
        <f>H97+H99</f>
        <v>16000</v>
      </c>
      <c r="I96" s="12">
        <f>I97+I99</f>
        <v>16000</v>
      </c>
      <c r="J96" s="55">
        <v>0</v>
      </c>
    </row>
    <row r="97" spans="1:10" ht="47.25">
      <c r="A97" s="10"/>
      <c r="B97" s="32" t="s">
        <v>110</v>
      </c>
      <c r="C97" s="18" t="s">
        <v>18</v>
      </c>
      <c r="D97" s="17" t="s">
        <v>104</v>
      </c>
      <c r="E97" s="17" t="s">
        <v>8</v>
      </c>
      <c r="F97" s="19" t="s">
        <v>114</v>
      </c>
      <c r="G97" s="47">
        <v>200</v>
      </c>
      <c r="H97" s="12">
        <f>H98</f>
        <v>6000</v>
      </c>
      <c r="I97" s="12">
        <f>I98</f>
        <v>6000</v>
      </c>
      <c r="J97" s="15">
        <f>J98</f>
        <v>0</v>
      </c>
    </row>
    <row r="98" spans="1:10" ht="63">
      <c r="A98" s="10"/>
      <c r="B98" s="32" t="s">
        <v>111</v>
      </c>
      <c r="C98" s="18" t="s">
        <v>18</v>
      </c>
      <c r="D98" s="17" t="s">
        <v>104</v>
      </c>
      <c r="E98" s="17" t="s">
        <v>8</v>
      </c>
      <c r="F98" s="19" t="s">
        <v>114</v>
      </c>
      <c r="G98" s="47">
        <v>240</v>
      </c>
      <c r="H98" s="12">
        <v>6000</v>
      </c>
      <c r="I98" s="12">
        <v>6000</v>
      </c>
      <c r="J98" s="55">
        <v>0</v>
      </c>
    </row>
    <row r="99" spans="1:10" ht="63">
      <c r="A99" s="10"/>
      <c r="B99" s="32" t="s">
        <v>98</v>
      </c>
      <c r="C99" s="18" t="s">
        <v>18</v>
      </c>
      <c r="D99" s="17" t="s">
        <v>104</v>
      </c>
      <c r="E99" s="17" t="s">
        <v>8</v>
      </c>
      <c r="F99" s="19" t="s">
        <v>114</v>
      </c>
      <c r="G99" s="47"/>
      <c r="H99" s="12">
        <f>H100</f>
        <v>10000</v>
      </c>
      <c r="I99" s="12">
        <f>I100</f>
        <v>10000</v>
      </c>
      <c r="J99" s="55">
        <v>0</v>
      </c>
    </row>
    <row r="100" spans="1:10" ht="34.5" customHeight="1">
      <c r="A100" s="10"/>
      <c r="B100" s="32" t="s">
        <v>119</v>
      </c>
      <c r="C100" s="18" t="s">
        <v>18</v>
      </c>
      <c r="D100" s="17" t="s">
        <v>104</v>
      </c>
      <c r="E100" s="17" t="s">
        <v>8</v>
      </c>
      <c r="F100" s="19" t="s">
        <v>114</v>
      </c>
      <c r="G100" s="47">
        <v>800</v>
      </c>
      <c r="H100" s="12">
        <f>H101</f>
        <v>10000</v>
      </c>
      <c r="I100" s="12">
        <f>I101</f>
        <v>10000</v>
      </c>
      <c r="J100" s="55">
        <v>0</v>
      </c>
    </row>
    <row r="101" spans="1:10" ht="47.25">
      <c r="A101" s="10" t="s">
        <v>11</v>
      </c>
      <c r="B101" s="32" t="s">
        <v>120</v>
      </c>
      <c r="C101" s="18" t="s">
        <v>18</v>
      </c>
      <c r="D101" s="17" t="s">
        <v>104</v>
      </c>
      <c r="E101" s="17" t="s">
        <v>8</v>
      </c>
      <c r="F101" s="19" t="s">
        <v>114</v>
      </c>
      <c r="G101" s="47">
        <v>850</v>
      </c>
      <c r="H101" s="12">
        <v>10000</v>
      </c>
      <c r="I101" s="13">
        <v>10000</v>
      </c>
      <c r="J101" s="55">
        <v>0</v>
      </c>
    </row>
    <row r="102" spans="1:10" ht="63">
      <c r="A102" s="10" t="s">
        <v>123</v>
      </c>
      <c r="B102" s="32" t="s">
        <v>108</v>
      </c>
      <c r="C102" s="18" t="s">
        <v>18</v>
      </c>
      <c r="D102" s="17" t="s">
        <v>104</v>
      </c>
      <c r="E102" s="17" t="s">
        <v>8</v>
      </c>
      <c r="F102" s="19" t="s">
        <v>121</v>
      </c>
      <c r="G102" s="47"/>
      <c r="H102" s="12">
        <f t="shared" ref="H102:J103" si="47">H103</f>
        <v>690000</v>
      </c>
      <c r="I102" s="12">
        <f t="shared" si="47"/>
        <v>690000</v>
      </c>
      <c r="J102" s="15">
        <f t="shared" si="47"/>
        <v>0</v>
      </c>
    </row>
    <row r="103" spans="1:10" ht="47.25">
      <c r="A103" s="10"/>
      <c r="B103" s="32" t="s">
        <v>110</v>
      </c>
      <c r="C103" s="18" t="s">
        <v>18</v>
      </c>
      <c r="D103" s="17" t="s">
        <v>104</v>
      </c>
      <c r="E103" s="17" t="s">
        <v>8</v>
      </c>
      <c r="F103" s="19" t="s">
        <v>121</v>
      </c>
      <c r="G103" s="47">
        <v>200</v>
      </c>
      <c r="H103" s="12">
        <f t="shared" si="47"/>
        <v>690000</v>
      </c>
      <c r="I103" s="12">
        <f t="shared" si="47"/>
        <v>690000</v>
      </c>
      <c r="J103" s="15">
        <f t="shared" si="47"/>
        <v>0</v>
      </c>
    </row>
    <row r="104" spans="1:10" ht="63">
      <c r="A104" s="10"/>
      <c r="B104" s="32" t="s">
        <v>111</v>
      </c>
      <c r="C104" s="18" t="s">
        <v>18</v>
      </c>
      <c r="D104" s="17" t="s">
        <v>104</v>
      </c>
      <c r="E104" s="17" t="s">
        <v>8</v>
      </c>
      <c r="F104" s="19" t="s">
        <v>121</v>
      </c>
      <c r="G104" s="47">
        <v>240</v>
      </c>
      <c r="H104" s="12">
        <v>690000</v>
      </c>
      <c r="I104" s="13">
        <v>690000</v>
      </c>
      <c r="J104" s="55">
        <v>0</v>
      </c>
    </row>
    <row r="105" spans="1:10" ht="63">
      <c r="A105" s="10"/>
      <c r="B105" s="32" t="s">
        <v>108</v>
      </c>
      <c r="C105" s="18" t="s">
        <v>18</v>
      </c>
      <c r="D105" s="17" t="s">
        <v>104</v>
      </c>
      <c r="E105" s="17" t="s">
        <v>8</v>
      </c>
      <c r="F105" s="19" t="s">
        <v>122</v>
      </c>
      <c r="G105" s="47"/>
      <c r="H105" s="12">
        <f>H106+H108+H110</f>
        <v>3549865.61</v>
      </c>
      <c r="I105" s="12">
        <f>I106+I108+I110</f>
        <v>3549865.61</v>
      </c>
      <c r="J105" s="55">
        <v>0</v>
      </c>
    </row>
    <row r="106" spans="1:10" ht="141.75">
      <c r="A106" s="10"/>
      <c r="B106" s="56" t="s">
        <v>117</v>
      </c>
      <c r="C106" s="18" t="s">
        <v>18</v>
      </c>
      <c r="D106" s="17" t="s">
        <v>104</v>
      </c>
      <c r="E106" s="17" t="s">
        <v>8</v>
      </c>
      <c r="F106" s="19" t="s">
        <v>122</v>
      </c>
      <c r="G106" s="47">
        <v>100</v>
      </c>
      <c r="H106" s="12">
        <f>H107</f>
        <v>2989865.61</v>
      </c>
      <c r="I106" s="12">
        <f t="shared" ref="I106:J106" si="48">I107</f>
        <v>2989865.61</v>
      </c>
      <c r="J106" s="15">
        <f t="shared" si="48"/>
        <v>0</v>
      </c>
    </row>
    <row r="107" spans="1:10" ht="31.5">
      <c r="A107" s="10"/>
      <c r="B107" s="34" t="s">
        <v>16</v>
      </c>
      <c r="C107" s="18" t="s">
        <v>18</v>
      </c>
      <c r="D107" s="17" t="s">
        <v>104</v>
      </c>
      <c r="E107" s="17" t="s">
        <v>8</v>
      </c>
      <c r="F107" s="19" t="s">
        <v>122</v>
      </c>
      <c r="G107" s="47">
        <v>110</v>
      </c>
      <c r="H107" s="12">
        <v>2989865.61</v>
      </c>
      <c r="I107" s="13">
        <v>2989865.61</v>
      </c>
      <c r="J107" s="55">
        <v>0</v>
      </c>
    </row>
    <row r="108" spans="1:10" ht="47.25">
      <c r="A108" s="10"/>
      <c r="B108" s="32" t="s">
        <v>110</v>
      </c>
      <c r="C108" s="18" t="s">
        <v>18</v>
      </c>
      <c r="D108" s="17" t="s">
        <v>104</v>
      </c>
      <c r="E108" s="17" t="s">
        <v>8</v>
      </c>
      <c r="F108" s="19" t="s">
        <v>122</v>
      </c>
      <c r="G108" s="47">
        <v>200</v>
      </c>
      <c r="H108" s="12">
        <f>H109</f>
        <v>550000</v>
      </c>
      <c r="I108" s="12">
        <f t="shared" ref="I108:J108" si="49">I109</f>
        <v>550000</v>
      </c>
      <c r="J108" s="53">
        <f t="shared" si="49"/>
        <v>0</v>
      </c>
    </row>
    <row r="109" spans="1:10" ht="63">
      <c r="A109" s="10"/>
      <c r="B109" s="32" t="s">
        <v>111</v>
      </c>
      <c r="C109" s="18" t="s">
        <v>18</v>
      </c>
      <c r="D109" s="17" t="s">
        <v>104</v>
      </c>
      <c r="E109" s="17" t="s">
        <v>8</v>
      </c>
      <c r="F109" s="19" t="s">
        <v>122</v>
      </c>
      <c r="G109" s="47">
        <v>240</v>
      </c>
      <c r="H109" s="12">
        <v>550000</v>
      </c>
      <c r="I109" s="13">
        <v>550000</v>
      </c>
      <c r="J109" s="54">
        <v>0</v>
      </c>
    </row>
    <row r="110" spans="1:10" ht="24.75" customHeight="1">
      <c r="A110" s="10"/>
      <c r="B110" s="32" t="s">
        <v>119</v>
      </c>
      <c r="C110" s="18" t="s">
        <v>18</v>
      </c>
      <c r="D110" s="17" t="s">
        <v>104</v>
      </c>
      <c r="E110" s="17" t="s">
        <v>8</v>
      </c>
      <c r="F110" s="19" t="s">
        <v>122</v>
      </c>
      <c r="G110" s="47">
        <v>800</v>
      </c>
      <c r="H110" s="12">
        <f>H111</f>
        <v>10000</v>
      </c>
      <c r="I110" s="12">
        <f t="shared" ref="I110:J110" si="50">I111</f>
        <v>10000</v>
      </c>
      <c r="J110" s="53">
        <f t="shared" si="50"/>
        <v>0</v>
      </c>
    </row>
    <row r="111" spans="1:10" ht="47.25">
      <c r="A111" s="10"/>
      <c r="B111" s="32" t="s">
        <v>120</v>
      </c>
      <c r="C111" s="18" t="s">
        <v>18</v>
      </c>
      <c r="D111" s="17" t="s">
        <v>104</v>
      </c>
      <c r="E111" s="17" t="s">
        <v>8</v>
      </c>
      <c r="F111" s="19" t="s">
        <v>122</v>
      </c>
      <c r="G111" s="47">
        <v>850</v>
      </c>
      <c r="H111" s="12">
        <v>10000</v>
      </c>
      <c r="I111" s="13">
        <v>10000</v>
      </c>
      <c r="J111" s="54">
        <v>0</v>
      </c>
    </row>
    <row r="112" spans="1:10" ht="110.25">
      <c r="A112" s="10" t="s">
        <v>100</v>
      </c>
      <c r="B112" s="35" t="s">
        <v>99</v>
      </c>
      <c r="C112" s="18" t="s">
        <v>18</v>
      </c>
      <c r="D112" s="17" t="s">
        <v>104</v>
      </c>
      <c r="E112" s="17" t="s">
        <v>40</v>
      </c>
      <c r="F112" s="19" t="s">
        <v>124</v>
      </c>
      <c r="G112" s="47"/>
      <c r="H112" s="12">
        <f>J112</f>
        <v>890114</v>
      </c>
      <c r="I112" s="12">
        <f t="shared" ref="I112" si="51">I114</f>
        <v>0</v>
      </c>
      <c r="J112" s="55">
        <f>J113+J115</f>
        <v>890114</v>
      </c>
    </row>
    <row r="113" spans="1:10" ht="141.75">
      <c r="A113" s="20"/>
      <c r="B113" s="56" t="s">
        <v>117</v>
      </c>
      <c r="C113" s="18" t="s">
        <v>18</v>
      </c>
      <c r="D113" s="17" t="s">
        <v>104</v>
      </c>
      <c r="E113" s="17" t="s">
        <v>40</v>
      </c>
      <c r="F113" s="19" t="s">
        <v>124</v>
      </c>
      <c r="G113" s="47">
        <v>100</v>
      </c>
      <c r="H113" s="59">
        <f>H114</f>
        <v>833233.91</v>
      </c>
      <c r="I113" s="59">
        <f t="shared" ref="I113:J113" si="52">I114</f>
        <v>0</v>
      </c>
      <c r="J113" s="15">
        <f t="shared" si="52"/>
        <v>833233.91</v>
      </c>
    </row>
    <row r="114" spans="1:10" ht="60" customHeight="1">
      <c r="A114" s="10"/>
      <c r="B114" s="16" t="s">
        <v>96</v>
      </c>
      <c r="C114" s="18" t="s">
        <v>18</v>
      </c>
      <c r="D114" s="17" t="s">
        <v>104</v>
      </c>
      <c r="E114" s="17" t="s">
        <v>40</v>
      </c>
      <c r="F114" s="19" t="s">
        <v>124</v>
      </c>
      <c r="G114" s="47">
        <v>120</v>
      </c>
      <c r="H114" s="59">
        <f>J114</f>
        <v>833233.91</v>
      </c>
      <c r="I114" s="60">
        <v>0</v>
      </c>
      <c r="J114" s="54">
        <v>833233.91</v>
      </c>
    </row>
    <row r="115" spans="1:10" ht="60" customHeight="1">
      <c r="A115" s="10"/>
      <c r="B115" s="32" t="s">
        <v>110</v>
      </c>
      <c r="C115" s="18" t="s">
        <v>18</v>
      </c>
      <c r="D115" s="17" t="s">
        <v>104</v>
      </c>
      <c r="E115" s="17" t="s">
        <v>40</v>
      </c>
      <c r="F115" s="19" t="s">
        <v>124</v>
      </c>
      <c r="G115" s="47">
        <v>200</v>
      </c>
      <c r="H115" s="59">
        <f>H116</f>
        <v>56880.09</v>
      </c>
      <c r="I115" s="59">
        <f t="shared" ref="I115:J115" si="53">I116</f>
        <v>0</v>
      </c>
      <c r="J115" s="53">
        <f t="shared" si="53"/>
        <v>56880.09</v>
      </c>
    </row>
    <row r="116" spans="1:10" ht="72.75" customHeight="1">
      <c r="A116" s="10"/>
      <c r="B116" s="32" t="s">
        <v>111</v>
      </c>
      <c r="C116" s="18" t="s">
        <v>18</v>
      </c>
      <c r="D116" s="17" t="s">
        <v>104</v>
      </c>
      <c r="E116" s="17" t="s">
        <v>40</v>
      </c>
      <c r="F116" s="19" t="s">
        <v>124</v>
      </c>
      <c r="G116" s="47">
        <v>240</v>
      </c>
      <c r="H116" s="59">
        <f>J116</f>
        <v>56880.09</v>
      </c>
      <c r="I116" s="60">
        <v>0</v>
      </c>
      <c r="J116" s="54">
        <v>56880.09</v>
      </c>
    </row>
    <row r="117" spans="1:10" ht="63">
      <c r="A117" s="10" t="s">
        <v>101</v>
      </c>
      <c r="B117" s="35" t="s">
        <v>102</v>
      </c>
      <c r="C117" s="18" t="s">
        <v>18</v>
      </c>
      <c r="D117" s="17" t="s">
        <v>104</v>
      </c>
      <c r="E117" s="17" t="s">
        <v>8</v>
      </c>
      <c r="F117" s="19" t="s">
        <v>125</v>
      </c>
      <c r="G117" s="47"/>
      <c r="H117" s="12">
        <f>H118</f>
        <v>20000</v>
      </c>
      <c r="I117" s="12">
        <f>I118</f>
        <v>20000</v>
      </c>
      <c r="J117" s="55">
        <v>0</v>
      </c>
    </row>
    <row r="118" spans="1:10" ht="47.25">
      <c r="A118" s="10"/>
      <c r="B118" s="32" t="s">
        <v>110</v>
      </c>
      <c r="C118" s="18" t="s">
        <v>18</v>
      </c>
      <c r="D118" s="17" t="s">
        <v>104</v>
      </c>
      <c r="E118" s="17" t="s">
        <v>8</v>
      </c>
      <c r="F118" s="19" t="s">
        <v>125</v>
      </c>
      <c r="G118" s="47">
        <v>200</v>
      </c>
      <c r="H118" s="12">
        <v>20000</v>
      </c>
      <c r="I118" s="12">
        <v>20000</v>
      </c>
      <c r="J118" s="55">
        <v>0</v>
      </c>
    </row>
    <row r="119" spans="1:10" ht="63">
      <c r="A119" s="10"/>
      <c r="B119" s="32" t="s">
        <v>111</v>
      </c>
      <c r="C119" s="18" t="s">
        <v>18</v>
      </c>
      <c r="D119" s="17" t="s">
        <v>104</v>
      </c>
      <c r="E119" s="17" t="s">
        <v>8</v>
      </c>
      <c r="F119" s="19" t="s">
        <v>125</v>
      </c>
      <c r="G119" s="47">
        <v>240</v>
      </c>
      <c r="H119" s="12">
        <v>20000</v>
      </c>
      <c r="I119" s="13">
        <v>20000</v>
      </c>
      <c r="J119" s="55">
        <v>0</v>
      </c>
    </row>
    <row r="120" spans="1:10" ht="31.5">
      <c r="A120" s="10" t="s">
        <v>103</v>
      </c>
      <c r="B120" s="11" t="s">
        <v>36</v>
      </c>
      <c r="C120" s="18" t="s">
        <v>18</v>
      </c>
      <c r="D120" s="17" t="s">
        <v>104</v>
      </c>
      <c r="E120" s="17" t="s">
        <v>8</v>
      </c>
      <c r="F120" s="19" t="s">
        <v>126</v>
      </c>
      <c r="G120" s="47"/>
      <c r="H120" s="12">
        <f>H122</f>
        <v>50000</v>
      </c>
      <c r="I120" s="12">
        <f t="shared" ref="I120:J120" si="54">I122</f>
        <v>50000</v>
      </c>
      <c r="J120" s="15">
        <f t="shared" si="54"/>
        <v>0</v>
      </c>
    </row>
    <row r="121" spans="1:10" ht="24" customHeight="1">
      <c r="A121" s="10"/>
      <c r="B121" s="11" t="s">
        <v>119</v>
      </c>
      <c r="C121" s="18" t="s">
        <v>18</v>
      </c>
      <c r="D121" s="17" t="s">
        <v>104</v>
      </c>
      <c r="E121" s="17" t="s">
        <v>8</v>
      </c>
      <c r="F121" s="19" t="s">
        <v>126</v>
      </c>
      <c r="G121" s="47">
        <v>800</v>
      </c>
      <c r="H121" s="12">
        <f>H122</f>
        <v>50000</v>
      </c>
      <c r="I121" s="12">
        <v>50000</v>
      </c>
      <c r="J121" s="15">
        <v>0</v>
      </c>
    </row>
    <row r="122" spans="1:10" ht="29.25" customHeight="1">
      <c r="A122" s="10"/>
      <c r="B122" s="32" t="s">
        <v>37</v>
      </c>
      <c r="C122" s="18" t="s">
        <v>18</v>
      </c>
      <c r="D122" s="17" t="s">
        <v>104</v>
      </c>
      <c r="E122" s="17" t="s">
        <v>8</v>
      </c>
      <c r="F122" s="19" t="s">
        <v>126</v>
      </c>
      <c r="G122" s="47">
        <v>870</v>
      </c>
      <c r="H122" s="12">
        <v>50000</v>
      </c>
      <c r="I122" s="13">
        <v>50000</v>
      </c>
      <c r="J122" s="55">
        <v>0</v>
      </c>
    </row>
    <row r="123" spans="1:10" ht="30" customHeight="1">
      <c r="A123" s="41"/>
      <c r="B123" s="36" t="s">
        <v>38</v>
      </c>
      <c r="C123" s="79"/>
      <c r="D123" s="80"/>
      <c r="E123" s="80"/>
      <c r="F123" s="81"/>
      <c r="G123" s="37"/>
      <c r="H123" s="38">
        <f>H20</f>
        <v>17816304.07</v>
      </c>
      <c r="I123" s="38">
        <f t="shared" ref="I123:J123" si="55">I20</f>
        <v>16926190.07</v>
      </c>
      <c r="J123" s="38">
        <f t="shared" si="55"/>
        <v>890114</v>
      </c>
    </row>
  </sheetData>
  <mergeCells count="19">
    <mergeCell ref="H16:H18"/>
    <mergeCell ref="I16:J17"/>
    <mergeCell ref="C123:F123"/>
    <mergeCell ref="C19:F19"/>
    <mergeCell ref="A9:F9"/>
    <mergeCell ref="A16:A18"/>
    <mergeCell ref="B16:B18"/>
    <mergeCell ref="C16:G17"/>
    <mergeCell ref="C18:F18"/>
    <mergeCell ref="A12:J12"/>
    <mergeCell ref="A13:J13"/>
    <mergeCell ref="A14:J14"/>
    <mergeCell ref="A10:F10"/>
    <mergeCell ref="D6:F6"/>
    <mergeCell ref="D1:F1"/>
    <mergeCell ref="D3:F3"/>
    <mergeCell ref="D4:F4"/>
    <mergeCell ref="D5:F5"/>
    <mergeCell ref="D2:F2"/>
  </mergeCells>
  <pageMargins left="0.70866141732283472" right="0.31496062992125984" top="0.74803149606299213" bottom="0.74803149606299213" header="0.31496062992125984" footer="0.31496062992125984"/>
  <pageSetup paperSize="9" scale="6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2015-12-03T13:25:45Z</cp:lastPrinted>
  <dcterms:created xsi:type="dcterms:W3CDTF">2012-11-05T08:57:06Z</dcterms:created>
  <dcterms:modified xsi:type="dcterms:W3CDTF">2015-12-17T02:10:32Z</dcterms:modified>
</cp:coreProperties>
</file>