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20" yWindow="1065" windowWidth="15480" windowHeight="882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H22" i="1" l="1"/>
  <c r="H27" i="1"/>
  <c r="H176" i="1"/>
  <c r="I175" i="1"/>
  <c r="J175" i="1"/>
  <c r="K175" i="1"/>
  <c r="L175" i="1"/>
  <c r="M175" i="1"/>
  <c r="I190" i="1"/>
  <c r="J190" i="1"/>
  <c r="K190" i="1"/>
  <c r="L190" i="1"/>
  <c r="M190" i="1"/>
  <c r="H78" i="1" l="1"/>
  <c r="H138" i="1"/>
  <c r="H145" i="1" l="1"/>
  <c r="H137" i="1"/>
  <c r="J137" i="1"/>
  <c r="L137" i="1"/>
  <c r="H121" i="1"/>
  <c r="J121" i="1"/>
  <c r="L121" i="1"/>
  <c r="L117" i="1"/>
  <c r="J117" i="1"/>
  <c r="H117" i="1"/>
  <c r="H35" i="1"/>
  <c r="J35" i="1"/>
  <c r="L35" i="1"/>
  <c r="H157" i="1" l="1"/>
  <c r="H156" i="1" s="1"/>
  <c r="I157" i="1"/>
  <c r="J157" i="1"/>
  <c r="J156" i="1" s="1"/>
  <c r="K157" i="1"/>
  <c r="L157" i="1"/>
  <c r="L156" i="1" s="1"/>
  <c r="M157" i="1"/>
  <c r="I156" i="1"/>
  <c r="K156" i="1"/>
  <c r="M156" i="1"/>
  <c r="H164" i="1"/>
  <c r="H130" i="1" l="1"/>
  <c r="H129" i="1" s="1"/>
  <c r="H170" i="1" l="1"/>
  <c r="H169" i="1" s="1"/>
  <c r="H168" i="1" s="1"/>
  <c r="I170" i="1"/>
  <c r="I169" i="1" s="1"/>
  <c r="I168" i="1" s="1"/>
  <c r="J170" i="1"/>
  <c r="J169" i="1" s="1"/>
  <c r="J168" i="1" s="1"/>
  <c r="K170" i="1"/>
  <c r="K169" i="1" s="1"/>
  <c r="K168" i="1" s="1"/>
  <c r="L170" i="1"/>
  <c r="L169" i="1" s="1"/>
  <c r="L168" i="1" s="1"/>
  <c r="M170" i="1"/>
  <c r="M169" i="1" s="1"/>
  <c r="M168" i="1" s="1"/>
  <c r="H173" i="1" l="1"/>
  <c r="I173" i="1"/>
  <c r="I172" i="1" s="1"/>
  <c r="J173" i="1"/>
  <c r="J172" i="1" s="1"/>
  <c r="K173" i="1"/>
  <c r="K172" i="1" s="1"/>
  <c r="L173" i="1"/>
  <c r="M173" i="1"/>
  <c r="M172" i="1" s="1"/>
  <c r="L172" i="1"/>
  <c r="H166" i="1"/>
  <c r="H165" i="1" s="1"/>
  <c r="I166" i="1"/>
  <c r="I165" i="1" s="1"/>
  <c r="J166" i="1"/>
  <c r="K166" i="1"/>
  <c r="K165" i="1" s="1"/>
  <c r="L166" i="1"/>
  <c r="L165" i="1" s="1"/>
  <c r="M166" i="1"/>
  <c r="M165" i="1" s="1"/>
  <c r="J165" i="1"/>
  <c r="H71" i="1" l="1"/>
  <c r="H70" i="1" s="1"/>
  <c r="I71" i="1"/>
  <c r="I70" i="1" s="1"/>
  <c r="J71" i="1"/>
  <c r="J70" i="1" s="1"/>
  <c r="K71" i="1"/>
  <c r="K70" i="1" s="1"/>
  <c r="L71" i="1"/>
  <c r="M71" i="1"/>
  <c r="M70" i="1" s="1"/>
  <c r="L70" i="1"/>
  <c r="H193" i="1" l="1"/>
  <c r="H192" i="1" s="1"/>
  <c r="I193" i="1"/>
  <c r="J193" i="1"/>
  <c r="J192" i="1" s="1"/>
  <c r="K193" i="1"/>
  <c r="L193" i="1"/>
  <c r="L192" i="1" s="1"/>
  <c r="M193" i="1"/>
  <c r="I192" i="1"/>
  <c r="K192" i="1"/>
  <c r="M192" i="1"/>
  <c r="I196" i="1"/>
  <c r="I195" i="1" s="1"/>
  <c r="J196" i="1"/>
  <c r="K196" i="1"/>
  <c r="K195" i="1" s="1"/>
  <c r="L196" i="1"/>
  <c r="L195" i="1" s="1"/>
  <c r="M196" i="1"/>
  <c r="M195" i="1" s="1"/>
  <c r="J195" i="1"/>
  <c r="H197" i="1"/>
  <c r="H196" i="1" s="1"/>
  <c r="H195" i="1" s="1"/>
  <c r="H185" i="1"/>
  <c r="H184" i="1" s="1"/>
  <c r="I185" i="1"/>
  <c r="I184" i="1" s="1"/>
  <c r="J185" i="1"/>
  <c r="K185" i="1"/>
  <c r="L185" i="1"/>
  <c r="M185" i="1"/>
  <c r="J184" i="1"/>
  <c r="K184" i="1"/>
  <c r="L184" i="1"/>
  <c r="M184" i="1"/>
  <c r="I188" i="1"/>
  <c r="I187" i="1" s="1"/>
  <c r="J188" i="1"/>
  <c r="J187" i="1" s="1"/>
  <c r="K188" i="1"/>
  <c r="K187" i="1" s="1"/>
  <c r="L188" i="1"/>
  <c r="L187" i="1" s="1"/>
  <c r="M188" i="1"/>
  <c r="M187" i="1" s="1"/>
  <c r="H189" i="1"/>
  <c r="H188" i="1" s="1"/>
  <c r="H187" i="1" s="1"/>
  <c r="H179" i="1"/>
  <c r="I179" i="1"/>
  <c r="I178" i="1" s="1"/>
  <c r="J179" i="1"/>
  <c r="K179" i="1"/>
  <c r="K178" i="1" s="1"/>
  <c r="L179" i="1"/>
  <c r="L178" i="1" s="1"/>
  <c r="M179" i="1"/>
  <c r="M178" i="1" s="1"/>
  <c r="J178" i="1"/>
  <c r="H178" i="1"/>
  <c r="I182" i="1"/>
  <c r="I181" i="1" s="1"/>
  <c r="J182" i="1"/>
  <c r="J181" i="1" s="1"/>
  <c r="K182" i="1"/>
  <c r="K181" i="1" s="1"/>
  <c r="L182" i="1"/>
  <c r="L181" i="1" s="1"/>
  <c r="M182" i="1"/>
  <c r="M181" i="1" s="1"/>
  <c r="H183" i="1"/>
  <c r="H182" i="1" s="1"/>
  <c r="H181" i="1" s="1"/>
  <c r="L177" i="1" l="1"/>
  <c r="M191" i="1"/>
  <c r="J191" i="1"/>
  <c r="K191" i="1"/>
  <c r="L191" i="1"/>
  <c r="L176" i="1" s="1"/>
  <c r="I191" i="1"/>
  <c r="K177" i="1"/>
  <c r="J177" i="1"/>
  <c r="M177" i="1"/>
  <c r="M176" i="1" s="1"/>
  <c r="I177" i="1"/>
  <c r="I176" i="1" s="1"/>
  <c r="H191" i="1"/>
  <c r="H190" i="1" s="1"/>
  <c r="H175" i="1" s="1"/>
  <c r="H177" i="1"/>
  <c r="I124" i="1"/>
  <c r="I123" i="1" s="1"/>
  <c r="J124" i="1"/>
  <c r="J123" i="1" s="1"/>
  <c r="K124" i="1"/>
  <c r="K123" i="1" s="1"/>
  <c r="L124" i="1"/>
  <c r="L123" i="1" s="1"/>
  <c r="M124" i="1"/>
  <c r="M123" i="1" s="1"/>
  <c r="H124" i="1"/>
  <c r="H123" i="1" s="1"/>
  <c r="J176" i="1" l="1"/>
  <c r="K176" i="1"/>
  <c r="H160" i="1"/>
  <c r="H159" i="1" s="1"/>
  <c r="I160" i="1"/>
  <c r="I159" i="1" s="1"/>
  <c r="J160" i="1"/>
  <c r="J159" i="1" s="1"/>
  <c r="K160" i="1"/>
  <c r="K159" i="1" s="1"/>
  <c r="L160" i="1"/>
  <c r="L159" i="1" s="1"/>
  <c r="M160" i="1"/>
  <c r="M159" i="1" s="1"/>
  <c r="H163" i="1"/>
  <c r="H162" i="1" s="1"/>
  <c r="I163" i="1"/>
  <c r="I162" i="1" s="1"/>
  <c r="J163" i="1"/>
  <c r="J162" i="1" s="1"/>
  <c r="K163" i="1"/>
  <c r="K162" i="1" s="1"/>
  <c r="L163" i="1"/>
  <c r="L162" i="1" s="1"/>
  <c r="M163" i="1"/>
  <c r="M162" i="1" s="1"/>
  <c r="H155" i="1" l="1"/>
  <c r="H154" i="1" s="1"/>
  <c r="K155" i="1"/>
  <c r="K154" i="1" s="1"/>
  <c r="L155" i="1"/>
  <c r="L154" i="1" s="1"/>
  <c r="J155" i="1"/>
  <c r="J154" i="1" s="1"/>
  <c r="M155" i="1"/>
  <c r="M154" i="1" s="1"/>
  <c r="I155" i="1"/>
  <c r="I154" i="1" s="1"/>
  <c r="I46" i="1"/>
  <c r="J46" i="1"/>
  <c r="K46" i="1"/>
  <c r="L46" i="1"/>
  <c r="M46" i="1"/>
  <c r="H46" i="1"/>
  <c r="I48" i="1"/>
  <c r="J48" i="1"/>
  <c r="K48" i="1"/>
  <c r="L48" i="1"/>
  <c r="M48" i="1"/>
  <c r="H48" i="1"/>
  <c r="I52" i="1"/>
  <c r="J52" i="1"/>
  <c r="K52" i="1"/>
  <c r="L52" i="1"/>
  <c r="M52" i="1"/>
  <c r="H52" i="1"/>
  <c r="I50" i="1"/>
  <c r="J50" i="1"/>
  <c r="K50" i="1"/>
  <c r="L50" i="1"/>
  <c r="M50" i="1"/>
  <c r="H50" i="1"/>
  <c r="I54" i="1"/>
  <c r="J54" i="1"/>
  <c r="K54" i="1"/>
  <c r="L54" i="1"/>
  <c r="M54" i="1"/>
  <c r="H54" i="1"/>
  <c r="J45" i="1" l="1"/>
  <c r="L45" i="1"/>
  <c r="M45" i="1"/>
  <c r="K45" i="1"/>
  <c r="I45" i="1"/>
  <c r="H45" i="1"/>
  <c r="M43" i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7" i="1"/>
  <c r="H96" i="1" s="1"/>
  <c r="I97" i="1"/>
  <c r="I96" i="1" s="1"/>
  <c r="J97" i="1"/>
  <c r="J96" i="1" s="1"/>
  <c r="K97" i="1"/>
  <c r="K96" i="1" s="1"/>
  <c r="L97" i="1"/>
  <c r="L96" i="1" s="1"/>
  <c r="M97" i="1"/>
  <c r="M96" i="1" s="1"/>
  <c r="L145" i="1" l="1"/>
  <c r="J145" i="1"/>
  <c r="H103" i="1"/>
  <c r="I103" i="1"/>
  <c r="I102" i="1" s="1"/>
  <c r="J103" i="1"/>
  <c r="J102" i="1" s="1"/>
  <c r="K103" i="1"/>
  <c r="K102" i="1" s="1"/>
  <c r="L103" i="1"/>
  <c r="L102" i="1" s="1"/>
  <c r="M103" i="1"/>
  <c r="M102" i="1" s="1"/>
  <c r="H32" i="1"/>
  <c r="H31" i="1" s="1"/>
  <c r="I32" i="1"/>
  <c r="I31" i="1" s="1"/>
  <c r="J32" i="1"/>
  <c r="J31" i="1" s="1"/>
  <c r="K32" i="1"/>
  <c r="L32" i="1"/>
  <c r="L31" i="1" s="1"/>
  <c r="M32" i="1"/>
  <c r="K31" i="1"/>
  <c r="M31" i="1"/>
  <c r="I127" i="1" l="1"/>
  <c r="J127" i="1"/>
  <c r="K127" i="1"/>
  <c r="L127" i="1"/>
  <c r="M127" i="1"/>
  <c r="H127" i="1"/>
  <c r="H126" i="1"/>
  <c r="I130" i="1"/>
  <c r="I129" i="1" s="1"/>
  <c r="J130" i="1"/>
  <c r="J129" i="1" s="1"/>
  <c r="K130" i="1"/>
  <c r="K129" i="1" s="1"/>
  <c r="L130" i="1"/>
  <c r="L129" i="1" s="1"/>
  <c r="M130" i="1"/>
  <c r="M129" i="1" s="1"/>
  <c r="H134" i="1"/>
  <c r="H133" i="1" s="1"/>
  <c r="I134" i="1"/>
  <c r="I133" i="1" s="1"/>
  <c r="J134" i="1"/>
  <c r="J133" i="1" s="1"/>
  <c r="K134" i="1"/>
  <c r="L134" i="1"/>
  <c r="L133" i="1" s="1"/>
  <c r="M134" i="1"/>
  <c r="M133" i="1" s="1"/>
  <c r="K133" i="1"/>
  <c r="I137" i="1"/>
  <c r="K137" i="1"/>
  <c r="M137" i="1"/>
  <c r="I139" i="1"/>
  <c r="J139" i="1"/>
  <c r="K139" i="1"/>
  <c r="L139" i="1"/>
  <c r="M139" i="1"/>
  <c r="H139" i="1"/>
  <c r="I141" i="1"/>
  <c r="J141" i="1"/>
  <c r="K141" i="1"/>
  <c r="L141" i="1"/>
  <c r="M141" i="1"/>
  <c r="H141" i="1"/>
  <c r="H149" i="1"/>
  <c r="H148" i="1" s="1"/>
  <c r="I149" i="1"/>
  <c r="I148" i="1" s="1"/>
  <c r="J149" i="1"/>
  <c r="J148" i="1" s="1"/>
  <c r="K149" i="1"/>
  <c r="K148" i="1" s="1"/>
  <c r="L149" i="1"/>
  <c r="L148" i="1" s="1"/>
  <c r="M149" i="1"/>
  <c r="M148" i="1" s="1"/>
  <c r="I152" i="1"/>
  <c r="J152" i="1"/>
  <c r="K152" i="1"/>
  <c r="L152" i="1"/>
  <c r="M152" i="1"/>
  <c r="H152" i="1"/>
  <c r="I151" i="1"/>
  <c r="J151" i="1"/>
  <c r="K151" i="1"/>
  <c r="L151" i="1"/>
  <c r="M151" i="1"/>
  <c r="H146" i="1"/>
  <c r="I146" i="1"/>
  <c r="J146" i="1"/>
  <c r="K146" i="1"/>
  <c r="L146" i="1"/>
  <c r="M146" i="1"/>
  <c r="I144" i="1"/>
  <c r="J144" i="1"/>
  <c r="K144" i="1"/>
  <c r="L144" i="1"/>
  <c r="M144" i="1"/>
  <c r="H144" i="1"/>
  <c r="I116" i="1"/>
  <c r="J116" i="1"/>
  <c r="K116" i="1"/>
  <c r="L116" i="1"/>
  <c r="M116" i="1"/>
  <c r="I118" i="1"/>
  <c r="J118" i="1"/>
  <c r="K118" i="1"/>
  <c r="L118" i="1"/>
  <c r="M118" i="1"/>
  <c r="H118" i="1"/>
  <c r="H120" i="1"/>
  <c r="I121" i="1"/>
  <c r="I120" i="1" s="1"/>
  <c r="J120" i="1"/>
  <c r="K121" i="1"/>
  <c r="K120" i="1" s="1"/>
  <c r="L120" i="1"/>
  <c r="M121" i="1"/>
  <c r="M120" i="1" s="1"/>
  <c r="I108" i="1"/>
  <c r="I107" i="1" s="1"/>
  <c r="J108" i="1"/>
  <c r="J107" i="1" s="1"/>
  <c r="K108" i="1"/>
  <c r="L108" i="1"/>
  <c r="L107" i="1" s="1"/>
  <c r="M108" i="1"/>
  <c r="M107" i="1" s="1"/>
  <c r="H108" i="1"/>
  <c r="H107" i="1" s="1"/>
  <c r="K107" i="1"/>
  <c r="I105" i="1"/>
  <c r="H111" i="1"/>
  <c r="H110" i="1" s="1"/>
  <c r="I111" i="1"/>
  <c r="I110" i="1" s="1"/>
  <c r="J111" i="1"/>
  <c r="J110" i="1" s="1"/>
  <c r="K111" i="1"/>
  <c r="L111" i="1"/>
  <c r="L110" i="1" s="1"/>
  <c r="M111" i="1"/>
  <c r="M110" i="1" s="1"/>
  <c r="K110" i="1"/>
  <c r="H100" i="1"/>
  <c r="H99" i="1" s="1"/>
  <c r="I100" i="1"/>
  <c r="I99" i="1" s="1"/>
  <c r="I95" i="1" s="1"/>
  <c r="J100" i="1"/>
  <c r="J99" i="1" s="1"/>
  <c r="J95" i="1" s="1"/>
  <c r="K100" i="1"/>
  <c r="K99" i="1" s="1"/>
  <c r="K95" i="1" s="1"/>
  <c r="L100" i="1"/>
  <c r="L99" i="1" s="1"/>
  <c r="L95" i="1" s="1"/>
  <c r="M100" i="1"/>
  <c r="M99" i="1" s="1"/>
  <c r="M95" i="1" s="1"/>
  <c r="L106" i="1" l="1"/>
  <c r="L105" i="1" s="1"/>
  <c r="L115" i="1"/>
  <c r="J115" i="1"/>
  <c r="M136" i="1"/>
  <c r="K136" i="1"/>
  <c r="I136" i="1"/>
  <c r="M126" i="1"/>
  <c r="K126" i="1"/>
  <c r="I126" i="1"/>
  <c r="M115" i="1"/>
  <c r="K115" i="1"/>
  <c r="I115" i="1"/>
  <c r="L126" i="1"/>
  <c r="J126" i="1"/>
  <c r="L143" i="1"/>
  <c r="H143" i="1"/>
  <c r="L136" i="1"/>
  <c r="J136" i="1"/>
  <c r="J143" i="1"/>
  <c r="M143" i="1"/>
  <c r="K143" i="1"/>
  <c r="I143" i="1"/>
  <c r="I113" i="1" s="1"/>
  <c r="K114" i="1"/>
  <c r="K113" i="1" s="1"/>
  <c r="M106" i="1"/>
  <c r="M105" i="1" s="1"/>
  <c r="K106" i="1"/>
  <c r="K105" i="1" s="1"/>
  <c r="K93" i="1"/>
  <c r="K92" i="1" s="1"/>
  <c r="K91" i="1" s="1"/>
  <c r="L93" i="1"/>
  <c r="L92" i="1" s="1"/>
  <c r="L91" i="1" s="1"/>
  <c r="M93" i="1"/>
  <c r="M92" i="1" s="1"/>
  <c r="M91" i="1" s="1"/>
  <c r="I86" i="1"/>
  <c r="J86" i="1"/>
  <c r="K86" i="1"/>
  <c r="L86" i="1"/>
  <c r="M86" i="1"/>
  <c r="I85" i="1"/>
  <c r="J85" i="1"/>
  <c r="K85" i="1"/>
  <c r="L85" i="1"/>
  <c r="M85" i="1"/>
  <c r="H89" i="1"/>
  <c r="I89" i="1"/>
  <c r="I88" i="1" s="1"/>
  <c r="J89" i="1"/>
  <c r="J88" i="1" s="1"/>
  <c r="K89" i="1"/>
  <c r="K88" i="1" s="1"/>
  <c r="L89" i="1"/>
  <c r="L88" i="1" s="1"/>
  <c r="L84" i="1" s="1"/>
  <c r="M89" i="1"/>
  <c r="M88" i="1" s="1"/>
  <c r="I74" i="1"/>
  <c r="I73" i="1" s="1"/>
  <c r="J74" i="1"/>
  <c r="J73" i="1" s="1"/>
  <c r="K74" i="1"/>
  <c r="K73" i="1" s="1"/>
  <c r="L74" i="1"/>
  <c r="L73" i="1" s="1"/>
  <c r="M74" i="1"/>
  <c r="M73" i="1" s="1"/>
  <c r="I77" i="1"/>
  <c r="J77" i="1"/>
  <c r="K77" i="1"/>
  <c r="L77" i="1"/>
  <c r="M77" i="1"/>
  <c r="H77" i="1"/>
  <c r="I76" i="1"/>
  <c r="J76" i="1"/>
  <c r="K76" i="1"/>
  <c r="L76" i="1"/>
  <c r="M76" i="1"/>
  <c r="I25" i="1"/>
  <c r="J25" i="1"/>
  <c r="K25" i="1"/>
  <c r="L25" i="1"/>
  <c r="M25" i="1"/>
  <c r="I35" i="1"/>
  <c r="K35" i="1"/>
  <c r="M35" i="1"/>
  <c r="H34" i="1"/>
  <c r="I34" i="1"/>
  <c r="J34" i="1"/>
  <c r="K34" i="1"/>
  <c r="L34" i="1"/>
  <c r="M34" i="1"/>
  <c r="H29" i="1"/>
  <c r="H28" i="1" s="1"/>
  <c r="I29" i="1"/>
  <c r="I28" i="1" s="1"/>
  <c r="J29" i="1"/>
  <c r="J28" i="1" s="1"/>
  <c r="K29" i="1"/>
  <c r="L29" i="1"/>
  <c r="L28" i="1" s="1"/>
  <c r="M29" i="1"/>
  <c r="M28" i="1" s="1"/>
  <c r="K28" i="1"/>
  <c r="K26" i="1"/>
  <c r="L26" i="1"/>
  <c r="M26" i="1"/>
  <c r="H26" i="1"/>
  <c r="J24" i="1" l="1"/>
  <c r="J23" i="1" s="1"/>
  <c r="L114" i="1"/>
  <c r="L113" i="1" s="1"/>
  <c r="M114" i="1"/>
  <c r="M113" i="1" s="1"/>
  <c r="M66" i="1"/>
  <c r="M56" i="1" s="1"/>
  <c r="K66" i="1"/>
  <c r="K56" i="1" s="1"/>
  <c r="M24" i="1"/>
  <c r="M23" i="1" s="1"/>
  <c r="L66" i="1"/>
  <c r="L56" i="1" s="1"/>
  <c r="M84" i="1"/>
  <c r="K84" i="1"/>
  <c r="I84" i="1"/>
  <c r="J84" i="1"/>
  <c r="J66" i="1"/>
  <c r="J56" i="1" s="1"/>
  <c r="L83" i="1"/>
  <c r="M83" i="1"/>
  <c r="K83" i="1"/>
  <c r="L24" i="1"/>
  <c r="L23" i="1" s="1"/>
  <c r="K24" i="1"/>
  <c r="L22" i="1" l="1"/>
  <c r="L198" i="1" s="1"/>
  <c r="M22" i="1"/>
  <c r="M198" i="1" s="1"/>
  <c r="K23" i="1"/>
  <c r="K22" i="1" s="1"/>
  <c r="H136" i="1"/>
  <c r="H116" i="1"/>
  <c r="H115" i="1" s="1"/>
  <c r="H93" i="1"/>
  <c r="H92" i="1" s="1"/>
  <c r="I93" i="1"/>
  <c r="I92" i="1" s="1"/>
  <c r="I91" i="1" s="1"/>
  <c r="I83" i="1" s="1"/>
  <c r="J93" i="1"/>
  <c r="H88" i="1"/>
  <c r="H86" i="1"/>
  <c r="H74" i="1"/>
  <c r="H73" i="1" s="1"/>
  <c r="H68" i="1"/>
  <c r="I26" i="1"/>
  <c r="J26" i="1"/>
  <c r="K198" i="1" l="1"/>
  <c r="J92" i="1"/>
  <c r="J91" i="1" s="1"/>
  <c r="J83" i="1" s="1"/>
  <c r="J114" i="1"/>
  <c r="J106" i="1"/>
  <c r="J105" i="1" s="1"/>
  <c r="I67" i="1"/>
  <c r="I66" i="1" s="1"/>
  <c r="J113" i="1" l="1"/>
  <c r="J22" i="1" s="1"/>
  <c r="H67" i="1"/>
  <c r="J198" i="1" l="1"/>
  <c r="H64" i="1"/>
  <c r="I57" i="1"/>
  <c r="I56" i="1" s="1"/>
  <c r="H57" i="1"/>
  <c r="I58" i="1"/>
  <c r="H106" i="1" l="1"/>
  <c r="H105" i="1" s="1"/>
  <c r="H151" i="1" l="1"/>
  <c r="H76" i="1"/>
  <c r="H66" i="1" s="1"/>
  <c r="I64" i="1"/>
  <c r="I62" i="1"/>
  <c r="H102" i="1"/>
  <c r="H95" i="1" s="1"/>
  <c r="H91" i="1"/>
  <c r="H85" i="1"/>
  <c r="H84" i="1" s="1"/>
  <c r="I81" i="1"/>
  <c r="I80" i="1" s="1"/>
  <c r="I79" i="1" s="1"/>
  <c r="H81" i="1"/>
  <c r="H80" i="1" s="1"/>
  <c r="H79" i="1" s="1"/>
  <c r="I60" i="1"/>
  <c r="I24" i="1"/>
  <c r="I23" i="1" s="1"/>
  <c r="I22" i="1" s="1"/>
  <c r="H25" i="1"/>
  <c r="H24" i="1" s="1"/>
  <c r="H114" i="1" l="1"/>
  <c r="H113" i="1" s="1"/>
  <c r="H83" i="1"/>
  <c r="H56" i="1"/>
  <c r="H23" i="1"/>
  <c r="I198" i="1" l="1"/>
  <c r="H198" i="1" l="1"/>
</calcChain>
</file>

<file path=xl/sharedStrings.xml><?xml version="1.0" encoding="utf-8"?>
<sst xmlns="http://schemas.openxmlformats.org/spreadsheetml/2006/main" count="968" uniqueCount="180">
  <si>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</si>
  <si>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</si>
  <si>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</si>
  <si>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</si>
  <si>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</si>
  <si>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</si>
  <si>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</si>
  <si>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</si>
  <si>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</si>
  <si>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</si>
  <si>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</si>
  <si>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</si>
  <si>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</si>
  <si>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</si>
  <si>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</si>
  <si>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</si>
  <si>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</si>
  <si>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</si>
  <si>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</si>
  <si>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</si>
  <si>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</si>
  <si>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</si>
  <si>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</si>
  <si>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</si>
  <si>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</si>
  <si>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</si>
  <si>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</si>
  <si>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</si>
  <si>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</si>
  <si>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</si>
  <si>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</si>
  <si>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</si>
  <si>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</si>
  <si>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</si>
  <si>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</si>
  <si>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</si>
  <si>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</si>
  <si>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</si>
  <si>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</si>
  <si>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</si>
  <si>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 на 2014-2018 годы."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</si>
  <si>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</si>
  <si>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</si>
  <si>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</si>
  <si>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</si>
  <si>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</si>
  <si>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</si>
  <si>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</si>
  <si>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</si>
  <si>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</si>
  <si>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</si>
  <si>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1.1.1.</t>
  </si>
  <si>
    <t>1.1.1.1.</t>
  </si>
  <si>
    <t>1.1.1.2.</t>
  </si>
  <si>
    <t>1.1.1.3.</t>
  </si>
  <si>
    <t>1.1.1.4.</t>
  </si>
  <si>
    <t>1.1.1.5.</t>
  </si>
  <si>
    <t>1.2.</t>
  </si>
  <si>
    <t>1.2.1.</t>
  </si>
  <si>
    <t>1.2.1.1.</t>
  </si>
  <si>
    <t>1.2.1.2.</t>
  </si>
  <si>
    <t>1.2.1.3.</t>
  </si>
  <si>
    <t>1.2.1.4.</t>
  </si>
  <si>
    <t>1.2.2.</t>
  </si>
  <si>
    <t>1.2.2.1.</t>
  </si>
  <si>
    <t>1.2.2.2.</t>
  </si>
  <si>
    <t>1.3.</t>
  </si>
  <si>
    <t>1.3.1.</t>
  </si>
  <si>
    <t>1.3.1.1.</t>
  </si>
  <si>
    <t>1.4.</t>
  </si>
  <si>
    <t>1.4.1.</t>
  </si>
  <si>
    <t>1.4.1.1.</t>
  </si>
  <si>
    <t>1.4.2.</t>
  </si>
  <si>
    <t>1.4.2.1.</t>
  </si>
  <si>
    <t>1.4.3.1.</t>
  </si>
  <si>
    <t>1.4.3.</t>
  </si>
  <si>
    <t>1.5.</t>
  </si>
  <si>
    <t>1.5.1.</t>
  </si>
  <si>
    <t>1.5.1.1.</t>
  </si>
  <si>
    <t>1.5.1.2</t>
  </si>
  <si>
    <t>1.6.</t>
  </si>
  <si>
    <t>1.6.1.</t>
  </si>
  <si>
    <t>1.6.1.1.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</si>
  <si>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</si>
  <si>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</si>
  <si>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</si>
  <si>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1.6.1.2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</si>
  <si>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</si>
  <si>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</si>
  <si>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</si>
  <si>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1.6.1.5.</t>
  </si>
  <si>
    <t>Мероприятия по предупреждению и ликвидации последствий чрезвычайных ситуаций и стихийных бедствий</t>
  </si>
  <si>
    <t>1.6.1.6.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</si>
  <si>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</si>
  <si>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</si>
  <si>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</si>
  <si>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</si>
  <si>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</si>
  <si>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</si>
  <si>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</si>
  <si>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</si>
  <si>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</si>
  <si>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</si>
  <si>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</si>
  <si>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</si>
  <si>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</si>
  <si>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</si>
  <si>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</si>
  <si>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</si>
  <si>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</si>
  <si>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</si>
  <si>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</si>
  <si>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</si>
  <si>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1.6.1.3</t>
  </si>
  <si>
    <t>51181</t>
  </si>
  <si>
    <t>20050</t>
  </si>
  <si>
    <t>(муниципальным программам и непрограммным направлениям деятельности),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</si>
  <si>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</si>
  <si>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</si>
  <si>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</si>
  <si>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</si>
  <si>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</si>
  <si>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Подпрограмма "Поддержка дорожного хозяйства Лузинского сельского поселения Омского муниципального района Омской области на 2014-2020 годы"</t>
  </si>
  <si>
    <t>Подпрограмма "Развитие жилищно-коммунального хозяйства Лузинского сельского поселения Омского муниципального района Омской области на 2014-2020 годы"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</si>
  <si>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 на 2014-2020 годы."</t>
  </si>
  <si>
    <t>Подпрограмма "Управление муниципальной собственностью Лузинского сельского поселения Омского муниципального района Омской области на 2014-2020 годы."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</si>
  <si>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</si>
  <si>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</si>
  <si>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</si>
  <si>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</si>
  <si>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</si>
  <si>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1.4.3.2.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</si>
  <si>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</si>
  <si>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</si>
  <si>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</si>
  <si>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</si>
  <si>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</si>
  <si>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</si>
  <si>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</si>
  <si>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</si>
  <si>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</si>
  <si>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</si>
  <si>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1.7.1.</t>
  </si>
  <si>
    <t>Подрограмма "Организация мероприятий по осуществлению части переданных полномочий"</t>
  </si>
  <si>
    <t>7</t>
  </si>
  <si>
    <t>L0183</t>
  </si>
  <si>
    <t>R0183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</si>
  <si>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</si>
  <si>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1.8.</t>
  </si>
  <si>
    <t>8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</si>
  <si>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</si>
  <si>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</si>
  <si>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</si>
  <si>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</si>
  <si>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</si>
  <si>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</si>
  <si>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1.8.1.</t>
  </si>
  <si>
    <t>1.8.2.</t>
  </si>
  <si>
    <t>Выполнение части полномочий в сфере градостроительной деятельности и территориального планирования</t>
  </si>
  <si>
    <t>Предоставление межбюджетных трансфертов бюджету Омского муниципального района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</si>
  <si>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кассового обслуживания</t>
  </si>
  <si>
    <t>Иные межбюджетные трансферты</t>
  </si>
  <si>
    <t>1.7.2.</t>
  </si>
  <si>
    <t>Реализаци отдельных полномочий по решению вопросов местного значения</t>
  </si>
  <si>
    <t>Осуществление мероприятий в сфере газоснабжения населения</t>
  </si>
  <si>
    <t>10050</t>
  </si>
  <si>
    <t>Осуществление части полномочий в сфере газоснабжения населения</t>
  </si>
  <si>
    <t>Приложение № 5</t>
  </si>
  <si>
    <t>Омского муниципального района Омской области на 2018 год и на плановый период 2019 и 2020 годов"</t>
  </si>
  <si>
    <t>группам и подгруппам видов расходов классификации расходов бюджетов на 2018 год и  плановый период на 2019 и 2020 годов</t>
  </si>
  <si>
    <t>2020 год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</si>
  <si>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</si>
  <si>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</si>
  <si>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</si>
  <si>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</si>
  <si>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</si>
  <si>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</si>
  <si>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</si>
  <si>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60</t>
  </si>
  <si>
    <t>от 14.12.2017 № 45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</si>
</sst>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6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2">
    <xf numFmtId="0" fontId="0" fillId="0" borderId="0"/>
    <xf numFmtId="0" fontId="6" fillId="0" borderId="0"/>
  </cellStyleXfs>
  <cellXfs count="121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0" fontId="3" fillId="2" borderId="1" xfId="0" applyFont="1" applyFill="1" applyBorder="1" applyAlignment="1">
      <alignment horizontal="left" vertical="top" wrapText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11" xfId="1" applyNumberFormat="1" applyFont="1" applyFill="1" applyBorder="1" applyAlignment="1" applyProtection="1">
      <alignment vertical="center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4"/>
  <sheetViews>
    <sheetView tabSelected="1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14"/>
      <c r="E1" s="115"/>
      <c r="F1" s="115"/>
      <c r="G1" s="3"/>
    </row>
    <row r="2" spans="1:13" ht="18.75" hidden="1" x14ac:dyDescent="0.2">
      <c r="A2" s="1"/>
      <c r="B2" s="2"/>
      <c r="D2" s="114"/>
      <c r="E2" s="117"/>
      <c r="F2" s="117"/>
      <c r="G2" s="4"/>
    </row>
    <row r="3" spans="1:13" ht="18.75" hidden="1" x14ac:dyDescent="0.2">
      <c r="A3" s="1"/>
      <c r="B3" s="2"/>
      <c r="C3" s="2"/>
      <c r="D3" s="116"/>
      <c r="E3" s="115"/>
      <c r="F3" s="115"/>
      <c r="G3" s="4"/>
    </row>
    <row r="4" spans="1:13" ht="18.75" x14ac:dyDescent="0.2">
      <c r="A4" s="1"/>
      <c r="B4" s="2"/>
      <c r="C4" s="2"/>
      <c r="D4" s="116"/>
      <c r="E4" s="115"/>
      <c r="F4" s="115"/>
      <c r="G4" s="4"/>
      <c r="K4" s="39"/>
      <c r="L4" s="39"/>
      <c r="M4" s="38" t="s">
        <v>167</v>
      </c>
    </row>
    <row r="5" spans="1:13" ht="18.75" x14ac:dyDescent="0.2">
      <c r="A5" s="1"/>
      <c r="B5" s="2"/>
      <c r="C5" s="2"/>
      <c r="D5" s="116"/>
      <c r="E5" s="115"/>
      <c r="F5" s="115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16"/>
      <c r="E6" s="115"/>
      <c r="F6" s="115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05"/>
      <c r="E7" s="105"/>
      <c r="F7" s="106"/>
      <c r="G7" s="106"/>
      <c r="K7" s="39"/>
      <c r="L7" s="39"/>
      <c r="M7" s="41" t="s">
        <v>168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179</v>
      </c>
    </row>
    <row r="9" spans="1:13" ht="24.75" customHeight="1" x14ac:dyDescent="0.2">
      <c r="A9" s="107"/>
      <c r="B9" s="107"/>
      <c r="C9" s="107"/>
      <c r="D9" s="107"/>
      <c r="E9" s="107"/>
      <c r="F9" s="107"/>
      <c r="J9" s="41"/>
      <c r="K9" s="39"/>
      <c r="L9" s="39"/>
    </row>
    <row r="10" spans="1:13" ht="33.75" hidden="1" customHeight="1" x14ac:dyDescent="0.2">
      <c r="A10" s="113"/>
      <c r="B10" s="113"/>
      <c r="C10" s="113"/>
      <c r="D10" s="113"/>
      <c r="E10" s="113"/>
      <c r="F10" s="113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12" t="s">
        <v>3</v>
      </c>
      <c r="B12" s="112"/>
      <c r="C12" s="112"/>
      <c r="D12" s="112"/>
      <c r="E12" s="112"/>
      <c r="F12" s="112"/>
      <c r="G12" s="112"/>
      <c r="H12" s="112"/>
      <c r="I12" s="112"/>
      <c r="J12" s="112"/>
      <c r="K12" s="112"/>
      <c r="L12" s="112"/>
      <c r="M12" s="112"/>
    </row>
    <row r="13" spans="1:13" ht="18.75" x14ac:dyDescent="0.2">
      <c r="A13" s="112" t="s">
        <v>98</v>
      </c>
      <c r="B13" s="112"/>
      <c r="C13" s="112"/>
      <c r="D13" s="112"/>
      <c r="E13" s="112"/>
      <c r="F13" s="112"/>
      <c r="G13" s="112"/>
      <c r="H13" s="112"/>
      <c r="I13" s="112"/>
      <c r="J13" s="112"/>
      <c r="K13" s="112"/>
      <c r="L13" s="112"/>
      <c r="M13" s="112"/>
    </row>
    <row r="14" spans="1:13" ht="18.75" x14ac:dyDescent="0.2">
      <c r="A14" s="112" t="s">
        <v>116</v>
      </c>
      <c r="B14" s="112"/>
      <c r="C14" s="112"/>
      <c r="D14" s="112"/>
      <c r="E14" s="112"/>
      <c r="F14" s="112"/>
      <c r="G14" s="112"/>
      <c r="H14" s="112"/>
      <c r="I14" s="112"/>
      <c r="J14" s="112"/>
      <c r="K14" s="112"/>
      <c r="L14" s="112"/>
      <c r="M14" s="112"/>
    </row>
    <row r="15" spans="1:13" ht="18.75" x14ac:dyDescent="0.2">
      <c r="A15" s="112" t="s">
        <v>169</v>
      </c>
      <c r="B15" s="112"/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</row>
    <row r="16" spans="1:13" ht="19.5" customHeight="1" x14ac:dyDescent="0.2">
      <c r="A16" s="112"/>
      <c r="B16" s="112"/>
      <c r="C16" s="112"/>
      <c r="D16" s="112"/>
      <c r="E16" s="112"/>
      <c r="F16" s="112"/>
      <c r="G16" s="112"/>
      <c r="H16" s="112"/>
      <c r="I16" s="112"/>
      <c r="J16" s="112"/>
      <c r="K16" s="45"/>
      <c r="L16" s="45"/>
      <c r="M16" s="45"/>
    </row>
    <row r="17" spans="1:14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4" ht="45.75" customHeight="1" x14ac:dyDescent="0.2">
      <c r="A18" s="102" t="s">
        <v>0</v>
      </c>
      <c r="B18" s="109" t="s">
        <v>23</v>
      </c>
      <c r="C18" s="109" t="s">
        <v>22</v>
      </c>
      <c r="D18" s="109"/>
      <c r="E18" s="109"/>
      <c r="F18" s="109"/>
      <c r="G18" s="109"/>
      <c r="H18" s="118" t="s">
        <v>4</v>
      </c>
      <c r="I18" s="118"/>
      <c r="J18" s="118"/>
      <c r="K18" s="118"/>
      <c r="L18" s="118"/>
      <c r="M18" s="118"/>
    </row>
    <row r="19" spans="1:14" ht="23.25" customHeight="1" x14ac:dyDescent="0.2">
      <c r="A19" s="102"/>
      <c r="B19" s="109"/>
      <c r="C19" s="109"/>
      <c r="D19" s="109"/>
      <c r="E19" s="109"/>
      <c r="F19" s="109"/>
      <c r="G19" s="109"/>
      <c r="H19" s="119" t="s">
        <v>117</v>
      </c>
      <c r="I19" s="120"/>
      <c r="J19" s="118" t="s">
        <v>118</v>
      </c>
      <c r="K19" s="118"/>
      <c r="L19" s="118" t="s">
        <v>170</v>
      </c>
      <c r="M19" s="118"/>
    </row>
    <row r="20" spans="1:14" ht="105.75" customHeight="1" x14ac:dyDescent="0.2">
      <c r="A20" s="108"/>
      <c r="B20" s="110"/>
      <c r="C20" s="111" t="s">
        <v>5</v>
      </c>
      <c r="D20" s="111"/>
      <c r="E20" s="111"/>
      <c r="F20" s="111"/>
      <c r="G20" s="43" t="s">
        <v>6</v>
      </c>
      <c r="H20" s="58" t="s">
        <v>119</v>
      </c>
      <c r="I20" s="57" t="s">
        <v>120</v>
      </c>
      <c r="J20" s="58" t="s">
        <v>119</v>
      </c>
      <c r="K20" s="57" t="s">
        <v>120</v>
      </c>
      <c r="L20" s="58" t="s">
        <v>119</v>
      </c>
      <c r="M20" s="57" t="s">
        <v>120</v>
      </c>
    </row>
    <row r="21" spans="1:14" ht="23.25" customHeight="1" x14ac:dyDescent="0.2">
      <c r="A21" s="42">
        <v>1</v>
      </c>
      <c r="B21" s="37">
        <v>2</v>
      </c>
      <c r="C21" s="102">
        <v>3</v>
      </c>
      <c r="D21" s="103"/>
      <c r="E21" s="103"/>
      <c r="F21" s="104"/>
      <c r="G21" s="60">
        <v>4</v>
      </c>
      <c r="H21" s="59">
        <v>5</v>
      </c>
      <c r="I21" s="62">
        <v>6</v>
      </c>
      <c r="J21" s="61">
        <v>7</v>
      </c>
      <c r="K21" s="63">
        <v>8</v>
      </c>
      <c r="L21" s="63">
        <v>9</v>
      </c>
      <c r="M21" s="63">
        <v>10</v>
      </c>
    </row>
    <row r="22" spans="1:14" ht="147.75" customHeight="1" x14ac:dyDescent="0.2">
      <c r="A22" s="19" t="s">
        <v>7</v>
      </c>
      <c r="B22" s="20" t="s">
        <v>121</v>
      </c>
      <c r="C22" s="46" t="s">
        <v>17</v>
      </c>
      <c r="D22" s="47" t="s">
        <v>9</v>
      </c>
      <c r="E22" s="47" t="s">
        <v>10</v>
      </c>
      <c r="F22" s="48" t="s">
        <v>102</v>
      </c>
      <c r="G22" s="21" t="s">
        <v>11</v>
      </c>
      <c r="H22" s="22">
        <f>H23+H56+H83+H105+H113+H175</f>
        <v>21659295.509999998</v>
      </c>
      <c r="I22" s="22">
        <f>I23+I56+I83+I105+I113+I154+I176</f>
        <v>841238</v>
      </c>
      <c r="J22" s="22">
        <f t="shared" ref="J22:M22" si="0">J23+J56+J83+J105+J113+J154+J176</f>
        <v>21372407.07</v>
      </c>
      <c r="K22" s="22">
        <f t="shared" si="0"/>
        <v>850560</v>
      </c>
      <c r="L22" s="22">
        <f t="shared" si="0"/>
        <v>21015687.68</v>
      </c>
      <c r="M22" s="84">
        <f t="shared" si="0"/>
        <v>881519</v>
      </c>
    </row>
    <row r="23" spans="1:14" ht="110.25" x14ac:dyDescent="0.2">
      <c r="A23" s="23" t="s">
        <v>50</v>
      </c>
      <c r="B23" s="24" t="s">
        <v>122</v>
      </c>
      <c r="C23" s="25" t="s">
        <v>17</v>
      </c>
      <c r="D23" s="29" t="s">
        <v>7</v>
      </c>
      <c r="E23" s="29" t="s">
        <v>10</v>
      </c>
      <c r="F23" s="30" t="s">
        <v>102</v>
      </c>
      <c r="G23" s="26" t="s">
        <v>11</v>
      </c>
      <c r="H23" s="27">
        <f>H24</f>
        <v>2420000</v>
      </c>
      <c r="I23" s="27">
        <f t="shared" ref="I23:M23" si="1">I24</f>
        <v>0</v>
      </c>
      <c r="J23" s="27">
        <f t="shared" si="1"/>
        <v>3577324.6</v>
      </c>
      <c r="K23" s="27">
        <f t="shared" si="1"/>
        <v>0</v>
      </c>
      <c r="L23" s="27">
        <f t="shared" si="1"/>
        <v>2727324.6</v>
      </c>
      <c r="M23" s="28">
        <f t="shared" si="1"/>
        <v>0</v>
      </c>
      <c r="N23" s="65"/>
    </row>
    <row r="24" spans="1:14" ht="47.25" x14ac:dyDescent="0.2">
      <c r="A24" s="10" t="s">
        <v>51</v>
      </c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102</v>
      </c>
      <c r="G24" s="44" t="s">
        <v>11</v>
      </c>
      <c r="H24" s="12">
        <f>H25+H28+H31+H34+H45</f>
        <v>2420000</v>
      </c>
      <c r="I24" s="12">
        <f>I25+I28+I31+I34+I45</f>
        <v>0</v>
      </c>
      <c r="J24" s="12">
        <f>J25+J28+J31+J34+J45</f>
        <v>3577324.6</v>
      </c>
      <c r="K24" s="12">
        <f>K25+K28+K31+K34+K45</f>
        <v>0</v>
      </c>
      <c r="L24" s="12">
        <f t="shared" ref="L24" si="2">L25+L28+L31+L34+L45</f>
        <v>2727324.6</v>
      </c>
      <c r="M24" s="14">
        <f>M25+M28+M31+M34+M45</f>
        <v>0</v>
      </c>
    </row>
    <row r="25" spans="1:14" ht="63" x14ac:dyDescent="0.2">
      <c r="A25" s="10" t="s">
        <v>52</v>
      </c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103</v>
      </c>
      <c r="G25" s="44" t="s">
        <v>11</v>
      </c>
      <c r="H25" s="12">
        <f t="shared" ref="H25:M25" si="3">H27</f>
        <v>1280000</v>
      </c>
      <c r="I25" s="12">
        <f t="shared" si="3"/>
        <v>0</v>
      </c>
      <c r="J25" s="12">
        <f t="shared" si="3"/>
        <v>1407324.6</v>
      </c>
      <c r="K25" s="12">
        <f t="shared" si="3"/>
        <v>0</v>
      </c>
      <c r="L25" s="12">
        <f t="shared" si="3"/>
        <v>1507324.6</v>
      </c>
      <c r="M25" s="14">
        <f t="shared" si="3"/>
        <v>0</v>
      </c>
    </row>
    <row r="26" spans="1:14" ht="47.25" x14ac:dyDescent="0.2">
      <c r="A26" s="10"/>
      <c r="B26" s="31" t="s">
        <v>100</v>
      </c>
      <c r="C26" s="17" t="s">
        <v>17</v>
      </c>
      <c r="D26" s="16" t="s">
        <v>7</v>
      </c>
      <c r="E26" s="16" t="s">
        <v>8</v>
      </c>
      <c r="F26" s="18" t="s">
        <v>103</v>
      </c>
      <c r="G26" s="44">
        <v>200</v>
      </c>
      <c r="H26" s="12">
        <f>H27</f>
        <v>1280000</v>
      </c>
      <c r="I26" s="12">
        <f t="shared" ref="I26:M26" si="4">I27</f>
        <v>0</v>
      </c>
      <c r="J26" s="50">
        <f t="shared" si="4"/>
        <v>1407324.6</v>
      </c>
      <c r="K26" s="50">
        <f t="shared" si="4"/>
        <v>0</v>
      </c>
      <c r="L26" s="50">
        <f t="shared" si="4"/>
        <v>1507324.6</v>
      </c>
      <c r="M26" s="14">
        <f t="shared" si="4"/>
        <v>0</v>
      </c>
    </row>
    <row r="27" spans="1:14" ht="63" x14ac:dyDescent="0.2">
      <c r="A27" s="10" t="s">
        <v>11</v>
      </c>
      <c r="B27" s="31" t="s">
        <v>101</v>
      </c>
      <c r="C27" s="17" t="s">
        <v>17</v>
      </c>
      <c r="D27" s="16" t="s">
        <v>7</v>
      </c>
      <c r="E27" s="16" t="s">
        <v>8</v>
      </c>
      <c r="F27" s="18" t="s">
        <v>103</v>
      </c>
      <c r="G27" s="44">
        <v>240</v>
      </c>
      <c r="H27" s="12">
        <f>1380000-100000</f>
        <v>1280000</v>
      </c>
      <c r="I27" s="13">
        <v>0</v>
      </c>
      <c r="J27" s="51">
        <v>1407324.6</v>
      </c>
      <c r="K27" s="52">
        <v>0</v>
      </c>
      <c r="L27" s="52">
        <v>1507324.6</v>
      </c>
      <c r="M27" s="52">
        <v>0</v>
      </c>
    </row>
    <row r="28" spans="1:14" ht="57.75" customHeight="1" x14ac:dyDescent="0.2">
      <c r="A28" s="10" t="s">
        <v>53</v>
      </c>
      <c r="B28" s="32" t="s">
        <v>95</v>
      </c>
      <c r="C28" s="17" t="s">
        <v>17</v>
      </c>
      <c r="D28" s="16" t="s">
        <v>7</v>
      </c>
      <c r="E28" s="16" t="s">
        <v>8</v>
      </c>
      <c r="F28" s="18" t="s">
        <v>104</v>
      </c>
      <c r="G28" s="44"/>
      <c r="H28" s="12">
        <f>H29</f>
        <v>120000</v>
      </c>
      <c r="I28" s="12">
        <f t="shared" ref="I28:M28" si="5">I29</f>
        <v>0</v>
      </c>
      <c r="J28" s="12">
        <f t="shared" si="5"/>
        <v>100000</v>
      </c>
      <c r="K28" s="12">
        <f t="shared" si="5"/>
        <v>0</v>
      </c>
      <c r="L28" s="12">
        <f t="shared" si="5"/>
        <v>100000</v>
      </c>
      <c r="M28" s="14">
        <f t="shared" si="5"/>
        <v>0</v>
      </c>
    </row>
    <row r="29" spans="1:14" ht="57.75" customHeight="1" x14ac:dyDescent="0.2">
      <c r="A29" s="10"/>
      <c r="B29" s="31" t="s">
        <v>100</v>
      </c>
      <c r="C29" s="17" t="s">
        <v>17</v>
      </c>
      <c r="D29" s="16" t="s">
        <v>7</v>
      </c>
      <c r="E29" s="16" t="s">
        <v>8</v>
      </c>
      <c r="F29" s="18" t="s">
        <v>104</v>
      </c>
      <c r="G29" s="44">
        <v>200</v>
      </c>
      <c r="H29" s="12">
        <f>H30</f>
        <v>120000</v>
      </c>
      <c r="I29" s="12">
        <f t="shared" ref="I29" si="6">I30</f>
        <v>0</v>
      </c>
      <c r="J29" s="12">
        <f t="shared" ref="J29" si="7">J30</f>
        <v>100000</v>
      </c>
      <c r="K29" s="55">
        <f t="shared" ref="K29" si="8">K30</f>
        <v>0</v>
      </c>
      <c r="L29" s="12">
        <f t="shared" ref="L29" si="9">L30</f>
        <v>100000</v>
      </c>
      <c r="M29" s="14">
        <f t="shared" ref="M29" si="10">M30</f>
        <v>0</v>
      </c>
    </row>
    <row r="30" spans="1:14" ht="62.25" customHeight="1" x14ac:dyDescent="0.2">
      <c r="A30" s="10"/>
      <c r="B30" s="31" t="s">
        <v>101</v>
      </c>
      <c r="C30" s="17" t="s">
        <v>17</v>
      </c>
      <c r="D30" s="16" t="s">
        <v>7</v>
      </c>
      <c r="E30" s="16" t="s">
        <v>8</v>
      </c>
      <c r="F30" s="18" t="s">
        <v>104</v>
      </c>
      <c r="G30" s="44">
        <v>240</v>
      </c>
      <c r="H30" s="12">
        <v>120000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4" ht="66" customHeight="1" x14ac:dyDescent="0.2">
      <c r="A31" s="10" t="s">
        <v>54</v>
      </c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112</v>
      </c>
      <c r="G31" s="44"/>
      <c r="H31" s="12">
        <f>H32</f>
        <v>20000</v>
      </c>
      <c r="I31" s="12">
        <f t="shared" ref="I31:M31" si="11">I32</f>
        <v>0</v>
      </c>
      <c r="J31" s="12">
        <f t="shared" si="11"/>
        <v>0</v>
      </c>
      <c r="K31" s="55">
        <f t="shared" si="11"/>
        <v>0</v>
      </c>
      <c r="L31" s="12">
        <f t="shared" si="11"/>
        <v>0</v>
      </c>
      <c r="M31" s="14">
        <f t="shared" si="11"/>
        <v>0</v>
      </c>
    </row>
    <row r="32" spans="1:14" ht="66" customHeight="1" x14ac:dyDescent="0.2">
      <c r="A32" s="10"/>
      <c r="B32" s="31" t="s">
        <v>100</v>
      </c>
      <c r="C32" s="17" t="s">
        <v>17</v>
      </c>
      <c r="D32" s="16" t="s">
        <v>7</v>
      </c>
      <c r="E32" s="16" t="s">
        <v>8</v>
      </c>
      <c r="F32" s="18" t="s">
        <v>112</v>
      </c>
      <c r="G32" s="66">
        <v>200</v>
      </c>
      <c r="H32" s="12">
        <f>H33</f>
        <v>20000</v>
      </c>
      <c r="I32" s="12">
        <f t="shared" ref="I32" si="12">I33</f>
        <v>0</v>
      </c>
      <c r="J32" s="55">
        <f t="shared" ref="J32" si="13">J33</f>
        <v>0</v>
      </c>
      <c r="K32" s="55">
        <f t="shared" ref="K32" si="14">K33</f>
        <v>0</v>
      </c>
      <c r="L32" s="55">
        <f t="shared" ref="L32" si="15">L33</f>
        <v>0</v>
      </c>
      <c r="M32" s="14">
        <f t="shared" ref="M32" si="16">M33</f>
        <v>0</v>
      </c>
    </row>
    <row r="33" spans="1:14" ht="69" customHeight="1" x14ac:dyDescent="0.2">
      <c r="A33" s="10"/>
      <c r="B33" s="31" t="s">
        <v>84</v>
      </c>
      <c r="C33" s="17" t="s">
        <v>17</v>
      </c>
      <c r="D33" s="16" t="s">
        <v>7</v>
      </c>
      <c r="E33" s="16" t="s">
        <v>8</v>
      </c>
      <c r="F33" s="18" t="s">
        <v>112</v>
      </c>
      <c r="G33" s="44">
        <v>240</v>
      </c>
      <c r="H33" s="12">
        <v>20000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 t="s">
        <v>55</v>
      </c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127</v>
      </c>
      <c r="G34" s="44"/>
      <c r="H34" s="12">
        <f>H35+H37+H39+H41+H43</f>
        <v>1000000</v>
      </c>
      <c r="I34" s="12">
        <f t="shared" ref="I34:M34" si="17">I36</f>
        <v>0</v>
      </c>
      <c r="J34" s="12">
        <f t="shared" si="17"/>
        <v>2070000</v>
      </c>
      <c r="K34" s="12">
        <f t="shared" si="17"/>
        <v>0</v>
      </c>
      <c r="L34" s="12">
        <f t="shared" si="17"/>
        <v>1120000</v>
      </c>
      <c r="M34" s="14">
        <f t="shared" si="17"/>
        <v>0</v>
      </c>
    </row>
    <row r="35" spans="1:14" ht="53.25" customHeight="1" x14ac:dyDescent="0.2">
      <c r="A35" s="10"/>
      <c r="B35" s="31" t="s">
        <v>100</v>
      </c>
      <c r="C35" s="17" t="s">
        <v>17</v>
      </c>
      <c r="D35" s="16" t="s">
        <v>7</v>
      </c>
      <c r="E35" s="16" t="s">
        <v>8</v>
      </c>
      <c r="F35" s="18" t="s">
        <v>127</v>
      </c>
      <c r="G35" s="44">
        <v>200</v>
      </c>
      <c r="H35" s="12">
        <f>H36</f>
        <v>1000000</v>
      </c>
      <c r="I35" s="12">
        <f t="shared" ref="I35:M35" si="18">I36</f>
        <v>0</v>
      </c>
      <c r="J35" s="12">
        <f t="shared" si="18"/>
        <v>2070000</v>
      </c>
      <c r="K35" s="12">
        <f t="shared" si="18"/>
        <v>0</v>
      </c>
      <c r="L35" s="12">
        <f t="shared" si="18"/>
        <v>1120000</v>
      </c>
      <c r="M35" s="14">
        <f t="shared" si="18"/>
        <v>0</v>
      </c>
    </row>
    <row r="36" spans="1:14" ht="70.5" customHeight="1" x14ac:dyDescent="0.2">
      <c r="A36" s="10"/>
      <c r="B36" s="31" t="s">
        <v>84</v>
      </c>
      <c r="C36" s="17" t="s">
        <v>17</v>
      </c>
      <c r="D36" s="16" t="s">
        <v>7</v>
      </c>
      <c r="E36" s="16" t="s">
        <v>8</v>
      </c>
      <c r="F36" s="18" t="s">
        <v>127</v>
      </c>
      <c r="G36" s="44">
        <v>240</v>
      </c>
      <c r="H36" s="12">
        <v>1000000</v>
      </c>
      <c r="I36" s="13">
        <v>0</v>
      </c>
      <c r="J36" s="52">
        <v>2070000</v>
      </c>
      <c r="K36" s="52">
        <v>0</v>
      </c>
      <c r="L36" s="52">
        <v>1120000</v>
      </c>
      <c r="M36" s="52">
        <v>0</v>
      </c>
      <c r="N36" s="65"/>
    </row>
    <row r="37" spans="1:14" ht="57.75" hidden="1" customHeight="1" x14ac:dyDescent="0.2">
      <c r="A37" s="10"/>
      <c r="B37" s="31" t="s">
        <v>100</v>
      </c>
      <c r="C37" s="17" t="s">
        <v>17</v>
      </c>
      <c r="D37" s="16" t="s">
        <v>7</v>
      </c>
      <c r="E37" s="16" t="s">
        <v>8</v>
      </c>
      <c r="F37" s="18" t="s">
        <v>127</v>
      </c>
      <c r="G37" s="67">
        <v>200</v>
      </c>
      <c r="H37" s="94">
        <f t="shared" ref="H37:M37" si="19">H38</f>
        <v>0</v>
      </c>
      <c r="I37" s="94">
        <f t="shared" si="19"/>
        <v>0</v>
      </c>
      <c r="J37" s="94">
        <f t="shared" si="19"/>
        <v>0</v>
      </c>
      <c r="K37" s="94">
        <f t="shared" si="19"/>
        <v>0</v>
      </c>
      <c r="L37" s="94">
        <f t="shared" si="19"/>
        <v>0</v>
      </c>
      <c r="M37" s="94">
        <f t="shared" si="19"/>
        <v>0</v>
      </c>
    </row>
    <row r="38" spans="1:14" ht="144.75" hidden="1" customHeight="1" x14ac:dyDescent="0.2">
      <c r="A38" s="10"/>
      <c r="B38" s="31" t="s">
        <v>132</v>
      </c>
      <c r="C38" s="17" t="s">
        <v>17</v>
      </c>
      <c r="D38" s="16" t="s">
        <v>7</v>
      </c>
      <c r="E38" s="16" t="s">
        <v>8</v>
      </c>
      <c r="F38" s="18" t="s">
        <v>127</v>
      </c>
      <c r="G38" s="67">
        <v>240</v>
      </c>
      <c r="H38" s="94">
        <v>0</v>
      </c>
      <c r="I38" s="94">
        <v>0</v>
      </c>
      <c r="J38" s="94">
        <v>0</v>
      </c>
      <c r="K38" s="95">
        <v>0</v>
      </c>
      <c r="L38" s="95">
        <v>0</v>
      </c>
      <c r="M38" s="95">
        <v>0</v>
      </c>
    </row>
    <row r="39" spans="1:14" ht="57" hidden="1" customHeight="1" x14ac:dyDescent="0.2">
      <c r="A39" s="10"/>
      <c r="B39" s="31" t="s">
        <v>100</v>
      </c>
      <c r="C39" s="17" t="s">
        <v>17</v>
      </c>
      <c r="D39" s="16" t="s">
        <v>7</v>
      </c>
      <c r="E39" s="16" t="s">
        <v>8</v>
      </c>
      <c r="F39" s="18" t="s">
        <v>127</v>
      </c>
      <c r="G39" s="67">
        <v>200</v>
      </c>
      <c r="H39" s="94">
        <f t="shared" ref="H39:M39" si="20">H40</f>
        <v>0</v>
      </c>
      <c r="I39" s="94">
        <f t="shared" si="20"/>
        <v>0</v>
      </c>
      <c r="J39" s="94">
        <f t="shared" si="20"/>
        <v>0</v>
      </c>
      <c r="K39" s="94">
        <f t="shared" si="20"/>
        <v>0</v>
      </c>
      <c r="L39" s="94">
        <f t="shared" si="20"/>
        <v>0</v>
      </c>
      <c r="M39" s="94">
        <f t="shared" si="20"/>
        <v>0</v>
      </c>
    </row>
    <row r="40" spans="1:14" ht="139.5" hidden="1" customHeight="1" x14ac:dyDescent="0.2">
      <c r="A40" s="10"/>
      <c r="B40" s="31" t="s">
        <v>133</v>
      </c>
      <c r="C40" s="17" t="s">
        <v>17</v>
      </c>
      <c r="D40" s="16" t="s">
        <v>7</v>
      </c>
      <c r="E40" s="16" t="s">
        <v>8</v>
      </c>
      <c r="F40" s="18" t="s">
        <v>127</v>
      </c>
      <c r="G40" s="67">
        <v>240</v>
      </c>
      <c r="H40" s="94">
        <v>0</v>
      </c>
      <c r="I40" s="94">
        <v>0</v>
      </c>
      <c r="J40" s="94">
        <v>0</v>
      </c>
      <c r="K40" s="95">
        <v>0</v>
      </c>
      <c r="L40" s="95">
        <v>0</v>
      </c>
      <c r="M40" s="95">
        <v>0</v>
      </c>
    </row>
    <row r="41" spans="1:14" ht="52.5" hidden="1" customHeight="1" x14ac:dyDescent="0.2">
      <c r="A41" s="10"/>
      <c r="B41" s="31" t="s">
        <v>100</v>
      </c>
      <c r="C41" s="17" t="s">
        <v>17</v>
      </c>
      <c r="D41" s="16" t="s">
        <v>7</v>
      </c>
      <c r="E41" s="16" t="s">
        <v>8</v>
      </c>
      <c r="F41" s="18" t="s">
        <v>127</v>
      </c>
      <c r="G41" s="67">
        <v>200</v>
      </c>
      <c r="H41" s="68">
        <f t="shared" ref="H41:M41" si="21">H42</f>
        <v>0</v>
      </c>
      <c r="I41" s="68">
        <f t="shared" si="21"/>
        <v>0</v>
      </c>
      <c r="J41" s="68">
        <f t="shared" si="21"/>
        <v>0</v>
      </c>
      <c r="K41" s="68">
        <f t="shared" si="21"/>
        <v>0</v>
      </c>
      <c r="L41" s="68">
        <f t="shared" si="21"/>
        <v>0</v>
      </c>
      <c r="M41" s="68">
        <f t="shared" si="21"/>
        <v>0</v>
      </c>
    </row>
    <row r="42" spans="1:14" ht="150.75" hidden="1" customHeight="1" x14ac:dyDescent="0.2">
      <c r="A42" s="10"/>
      <c r="B42" s="31" t="s">
        <v>134</v>
      </c>
      <c r="C42" s="17" t="s">
        <v>17</v>
      </c>
      <c r="D42" s="16" t="s">
        <v>7</v>
      </c>
      <c r="E42" s="16" t="s">
        <v>8</v>
      </c>
      <c r="F42" s="18" t="s">
        <v>127</v>
      </c>
      <c r="G42" s="67">
        <v>240</v>
      </c>
      <c r="H42" s="68">
        <v>0</v>
      </c>
      <c r="I42" s="68">
        <v>0</v>
      </c>
      <c r="J42" s="68">
        <v>0</v>
      </c>
      <c r="K42" s="69">
        <v>0</v>
      </c>
      <c r="L42" s="69">
        <v>0</v>
      </c>
      <c r="M42" s="69">
        <v>0</v>
      </c>
    </row>
    <row r="43" spans="1:14" ht="61.5" hidden="1" customHeight="1" x14ac:dyDescent="0.2">
      <c r="A43" s="10"/>
      <c r="B43" s="31" t="s">
        <v>100</v>
      </c>
      <c r="C43" s="17" t="s">
        <v>17</v>
      </c>
      <c r="D43" s="16" t="s">
        <v>7</v>
      </c>
      <c r="E43" s="16" t="s">
        <v>8</v>
      </c>
      <c r="F43" s="18" t="s">
        <v>127</v>
      </c>
      <c r="G43" s="67">
        <v>200</v>
      </c>
      <c r="H43" s="68">
        <f t="shared" ref="H43:M43" si="22">H44</f>
        <v>0</v>
      </c>
      <c r="I43" s="68">
        <f t="shared" si="22"/>
        <v>0</v>
      </c>
      <c r="J43" s="68">
        <f t="shared" si="22"/>
        <v>0</v>
      </c>
      <c r="K43" s="68">
        <f t="shared" si="22"/>
        <v>0</v>
      </c>
      <c r="L43" s="68">
        <f t="shared" si="22"/>
        <v>0</v>
      </c>
      <c r="M43" s="68">
        <f t="shared" si="22"/>
        <v>0</v>
      </c>
    </row>
    <row r="44" spans="1:14" ht="7.5" hidden="1" customHeight="1" x14ac:dyDescent="0.2">
      <c r="A44" s="10"/>
      <c r="B44" s="31" t="s">
        <v>135</v>
      </c>
      <c r="C44" s="17" t="s">
        <v>17</v>
      </c>
      <c r="D44" s="16" t="s">
        <v>7</v>
      </c>
      <c r="E44" s="16" t="s">
        <v>8</v>
      </c>
      <c r="F44" s="18" t="s">
        <v>127</v>
      </c>
      <c r="G44" s="67">
        <v>240</v>
      </c>
      <c r="H44" s="68">
        <v>0</v>
      </c>
      <c r="I44" s="68">
        <v>0</v>
      </c>
      <c r="J44" s="68">
        <v>0</v>
      </c>
      <c r="K44" s="69">
        <v>0</v>
      </c>
      <c r="L44" s="69">
        <v>0</v>
      </c>
      <c r="M44" s="69">
        <v>0</v>
      </c>
    </row>
    <row r="45" spans="1:14" ht="1.5" hidden="1" customHeight="1" x14ac:dyDescent="0.2">
      <c r="A45" s="10" t="s">
        <v>56</v>
      </c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115</v>
      </c>
      <c r="G45" s="70"/>
      <c r="H45" s="55">
        <f>H46+H48+H50+H52+H54</f>
        <v>0</v>
      </c>
      <c r="I45" s="55">
        <f t="shared" ref="I45:M45" si="23">I46+I48+I50+I52+I54</f>
        <v>0</v>
      </c>
      <c r="J45" s="55">
        <f t="shared" si="23"/>
        <v>0</v>
      </c>
      <c r="K45" s="55">
        <f t="shared" si="23"/>
        <v>0</v>
      </c>
      <c r="L45" s="55">
        <f t="shared" si="23"/>
        <v>0</v>
      </c>
      <c r="M45" s="50">
        <f t="shared" si="23"/>
        <v>0</v>
      </c>
    </row>
    <row r="46" spans="1:14" ht="71.25" hidden="1" customHeight="1" x14ac:dyDescent="0.2">
      <c r="A46" s="10"/>
      <c r="B46" s="31" t="s">
        <v>100</v>
      </c>
      <c r="C46" s="17" t="s">
        <v>17</v>
      </c>
      <c r="D46" s="16" t="s">
        <v>7</v>
      </c>
      <c r="E46" s="16" t="s">
        <v>8</v>
      </c>
      <c r="F46" s="18" t="s">
        <v>115</v>
      </c>
      <c r="G46" s="70">
        <v>200</v>
      </c>
      <c r="H46" s="55">
        <f>H47</f>
        <v>0</v>
      </c>
      <c r="I46" s="55">
        <f t="shared" ref="I46:M46" si="24">I47</f>
        <v>0</v>
      </c>
      <c r="J46" s="55">
        <f t="shared" si="24"/>
        <v>0</v>
      </c>
      <c r="K46" s="55">
        <f t="shared" si="24"/>
        <v>0</v>
      </c>
      <c r="L46" s="55">
        <f t="shared" si="24"/>
        <v>0</v>
      </c>
      <c r="M46" s="50">
        <f t="shared" si="24"/>
        <v>0</v>
      </c>
    </row>
    <row r="47" spans="1:14" ht="66" hidden="1" customHeight="1" x14ac:dyDescent="0.2">
      <c r="A47" s="10"/>
      <c r="B47" s="31" t="s">
        <v>84</v>
      </c>
      <c r="C47" s="17" t="s">
        <v>17</v>
      </c>
      <c r="D47" s="16" t="s">
        <v>7</v>
      </c>
      <c r="E47" s="16" t="s">
        <v>8</v>
      </c>
      <c r="F47" s="18" t="s">
        <v>115</v>
      </c>
      <c r="G47" s="70">
        <v>240</v>
      </c>
      <c r="H47" s="55">
        <v>0</v>
      </c>
      <c r="I47" s="56">
        <v>0</v>
      </c>
      <c r="J47" s="72">
        <v>0</v>
      </c>
      <c r="K47" s="72">
        <v>0</v>
      </c>
      <c r="L47" s="72">
        <v>0</v>
      </c>
      <c r="M47" s="51">
        <v>0</v>
      </c>
    </row>
    <row r="48" spans="1:14" ht="51" hidden="1" customHeight="1" x14ac:dyDescent="0.2">
      <c r="A48" s="10"/>
      <c r="B48" s="31"/>
      <c r="C48" s="17" t="s">
        <v>17</v>
      </c>
      <c r="D48" s="16" t="s">
        <v>7</v>
      </c>
      <c r="E48" s="16" t="s">
        <v>8</v>
      </c>
      <c r="F48" s="18" t="s">
        <v>115</v>
      </c>
      <c r="G48" s="70">
        <v>200</v>
      </c>
      <c r="H48" s="55">
        <f>H49</f>
        <v>0</v>
      </c>
      <c r="I48" s="55">
        <f t="shared" ref="I48:M48" si="25">I49</f>
        <v>0</v>
      </c>
      <c r="J48" s="55">
        <f t="shared" si="25"/>
        <v>0</v>
      </c>
      <c r="K48" s="55">
        <f t="shared" si="25"/>
        <v>0</v>
      </c>
      <c r="L48" s="55">
        <f t="shared" si="25"/>
        <v>0</v>
      </c>
      <c r="M48" s="50">
        <f t="shared" si="25"/>
        <v>0</v>
      </c>
    </row>
    <row r="49" spans="1:13" ht="96.75" hidden="1" customHeight="1" x14ac:dyDescent="0.2">
      <c r="A49" s="10"/>
      <c r="B49" s="31"/>
      <c r="C49" s="17" t="s">
        <v>17</v>
      </c>
      <c r="D49" s="16" t="s">
        <v>7</v>
      </c>
      <c r="E49" s="16" t="s">
        <v>8</v>
      </c>
      <c r="F49" s="18" t="s">
        <v>115</v>
      </c>
      <c r="G49" s="70">
        <v>240</v>
      </c>
      <c r="H49" s="55">
        <v>0</v>
      </c>
      <c r="I49" s="56">
        <v>0</v>
      </c>
      <c r="J49" s="72">
        <v>0</v>
      </c>
      <c r="K49" s="72">
        <v>0</v>
      </c>
      <c r="L49" s="72">
        <v>0</v>
      </c>
      <c r="M49" s="51">
        <v>0</v>
      </c>
    </row>
    <row r="50" spans="1:13" ht="54" hidden="1" customHeight="1" x14ac:dyDescent="0.2">
      <c r="A50" s="10"/>
      <c r="B50" s="31"/>
      <c r="C50" s="17" t="s">
        <v>17</v>
      </c>
      <c r="D50" s="16" t="s">
        <v>7</v>
      </c>
      <c r="E50" s="16" t="s">
        <v>8</v>
      </c>
      <c r="F50" s="18" t="s">
        <v>115</v>
      </c>
      <c r="G50" s="70">
        <v>200</v>
      </c>
      <c r="H50" s="55">
        <f>H51</f>
        <v>0</v>
      </c>
      <c r="I50" s="55">
        <f t="shared" ref="I50:M50" si="26">I51</f>
        <v>0</v>
      </c>
      <c r="J50" s="55">
        <f t="shared" si="26"/>
        <v>0</v>
      </c>
      <c r="K50" s="55">
        <f t="shared" si="26"/>
        <v>0</v>
      </c>
      <c r="L50" s="55">
        <f t="shared" si="26"/>
        <v>0</v>
      </c>
      <c r="M50" s="50">
        <f t="shared" si="26"/>
        <v>0</v>
      </c>
    </row>
    <row r="51" spans="1:13" ht="114" hidden="1" customHeight="1" x14ac:dyDescent="0.2">
      <c r="A51" s="10"/>
      <c r="B51" s="31"/>
      <c r="C51" s="17" t="s">
        <v>17</v>
      </c>
      <c r="D51" s="16" t="s">
        <v>7</v>
      </c>
      <c r="E51" s="16" t="s">
        <v>8</v>
      </c>
      <c r="F51" s="18" t="s">
        <v>115</v>
      </c>
      <c r="G51" s="70">
        <v>240</v>
      </c>
      <c r="H51" s="55">
        <v>0</v>
      </c>
      <c r="I51" s="56">
        <v>0</v>
      </c>
      <c r="J51" s="72">
        <v>0</v>
      </c>
      <c r="K51" s="72">
        <v>0</v>
      </c>
      <c r="L51" s="72">
        <v>0</v>
      </c>
      <c r="M51" s="51">
        <v>0</v>
      </c>
    </row>
    <row r="52" spans="1:13" ht="51" hidden="1" customHeight="1" x14ac:dyDescent="0.2">
      <c r="A52" s="10"/>
      <c r="B52" s="31"/>
      <c r="C52" s="17" t="s">
        <v>17</v>
      </c>
      <c r="D52" s="16" t="s">
        <v>7</v>
      </c>
      <c r="E52" s="16" t="s">
        <v>8</v>
      </c>
      <c r="F52" s="18" t="s">
        <v>115</v>
      </c>
      <c r="G52" s="70">
        <v>200</v>
      </c>
      <c r="H52" s="55">
        <f>H53</f>
        <v>0</v>
      </c>
      <c r="I52" s="55">
        <f t="shared" ref="I52:M52" si="27">I53</f>
        <v>0</v>
      </c>
      <c r="J52" s="55">
        <f t="shared" si="27"/>
        <v>0</v>
      </c>
      <c r="K52" s="55">
        <f t="shared" si="27"/>
        <v>0</v>
      </c>
      <c r="L52" s="55">
        <f t="shared" si="27"/>
        <v>0</v>
      </c>
      <c r="M52" s="50">
        <f t="shared" si="27"/>
        <v>0</v>
      </c>
    </row>
    <row r="53" spans="1:13" ht="11.25" hidden="1" customHeight="1" x14ac:dyDescent="0.2">
      <c r="A53" s="10"/>
      <c r="B53" s="31"/>
      <c r="C53" s="17" t="s">
        <v>17</v>
      </c>
      <c r="D53" s="16" t="s">
        <v>7</v>
      </c>
      <c r="E53" s="16" t="s">
        <v>8</v>
      </c>
      <c r="F53" s="18" t="s">
        <v>115</v>
      </c>
      <c r="G53" s="70">
        <v>240</v>
      </c>
      <c r="H53" s="55">
        <v>0</v>
      </c>
      <c r="I53" s="56">
        <v>0</v>
      </c>
      <c r="J53" s="72">
        <v>0</v>
      </c>
      <c r="K53" s="72">
        <v>0</v>
      </c>
      <c r="L53" s="72">
        <v>0</v>
      </c>
      <c r="M53" s="51">
        <v>0</v>
      </c>
    </row>
    <row r="54" spans="1:13" ht="54" hidden="1" customHeight="1" x14ac:dyDescent="0.2">
      <c r="A54" s="10"/>
      <c r="B54" s="31"/>
      <c r="C54" s="17" t="s">
        <v>17</v>
      </c>
      <c r="D54" s="16" t="s">
        <v>7</v>
      </c>
      <c r="E54" s="16" t="s">
        <v>8</v>
      </c>
      <c r="F54" s="18" t="s">
        <v>115</v>
      </c>
      <c r="G54" s="70">
        <v>200</v>
      </c>
      <c r="H54" s="55">
        <f>H55</f>
        <v>0</v>
      </c>
      <c r="I54" s="55">
        <f t="shared" ref="I54:M54" si="28">I55</f>
        <v>0</v>
      </c>
      <c r="J54" s="55">
        <f t="shared" si="28"/>
        <v>0</v>
      </c>
      <c r="K54" s="55">
        <f t="shared" si="28"/>
        <v>0</v>
      </c>
      <c r="L54" s="55">
        <f t="shared" si="28"/>
        <v>0</v>
      </c>
      <c r="M54" s="50">
        <f t="shared" si="28"/>
        <v>0</v>
      </c>
    </row>
    <row r="55" spans="1:13" ht="132" hidden="1" customHeight="1" x14ac:dyDescent="0.2">
      <c r="A55" s="10"/>
      <c r="B55" s="31"/>
      <c r="C55" s="17" t="s">
        <v>17</v>
      </c>
      <c r="D55" s="16" t="s">
        <v>7</v>
      </c>
      <c r="E55" s="16" t="s">
        <v>8</v>
      </c>
      <c r="F55" s="18" t="s">
        <v>115</v>
      </c>
      <c r="G55" s="70">
        <v>240</v>
      </c>
      <c r="H55" s="55">
        <v>0</v>
      </c>
      <c r="I55" s="56">
        <v>0</v>
      </c>
      <c r="J55" s="72">
        <v>0</v>
      </c>
      <c r="K55" s="72">
        <v>0</v>
      </c>
      <c r="L55" s="72">
        <v>0</v>
      </c>
      <c r="M55" s="51">
        <v>0</v>
      </c>
    </row>
    <row r="56" spans="1:13" ht="110.25" x14ac:dyDescent="0.2">
      <c r="A56" s="23" t="s">
        <v>57</v>
      </c>
      <c r="B56" s="20" t="s">
        <v>123</v>
      </c>
      <c r="C56" s="25" t="s">
        <v>17</v>
      </c>
      <c r="D56" s="29">
        <v>2</v>
      </c>
      <c r="E56" s="29" t="s">
        <v>10</v>
      </c>
      <c r="F56" s="30" t="s">
        <v>102</v>
      </c>
      <c r="G56" s="26"/>
      <c r="H56" s="73">
        <f>H57+H66</f>
        <v>4494400</v>
      </c>
      <c r="I56" s="73">
        <f t="shared" ref="I56:M56" si="29">I57+I66</f>
        <v>0</v>
      </c>
      <c r="J56" s="73">
        <f t="shared" si="29"/>
        <v>4069134.79</v>
      </c>
      <c r="K56" s="73">
        <f t="shared" si="29"/>
        <v>0</v>
      </c>
      <c r="L56" s="73">
        <f t="shared" si="29"/>
        <v>4350000</v>
      </c>
      <c r="M56" s="74">
        <f t="shared" si="29"/>
        <v>0</v>
      </c>
    </row>
    <row r="57" spans="1:13" ht="47.25" hidden="1" x14ac:dyDescent="0.2">
      <c r="A57" s="10" t="s">
        <v>58</v>
      </c>
      <c r="B57" s="11" t="s">
        <v>28</v>
      </c>
      <c r="C57" s="17" t="s">
        <v>17</v>
      </c>
      <c r="D57" s="16">
        <v>2</v>
      </c>
      <c r="E57" s="16" t="s">
        <v>8</v>
      </c>
      <c r="F57" s="18" t="s">
        <v>10</v>
      </c>
      <c r="G57" s="44" t="s">
        <v>11</v>
      </c>
      <c r="H57" s="55">
        <f>H59+H61+H63+H65</f>
        <v>0</v>
      </c>
      <c r="I57" s="55">
        <f t="shared" ref="I57" si="30">I59+I61+I63+I65</f>
        <v>0</v>
      </c>
      <c r="J57" s="51"/>
      <c r="K57" s="51"/>
      <c r="L57" s="51"/>
      <c r="M57" s="51"/>
    </row>
    <row r="58" spans="1:13" ht="47.25" hidden="1" x14ac:dyDescent="0.2">
      <c r="A58" s="10" t="s">
        <v>59</v>
      </c>
      <c r="B58" s="11" t="s">
        <v>36</v>
      </c>
      <c r="C58" s="17" t="s">
        <v>17</v>
      </c>
      <c r="D58" s="16" t="s">
        <v>14</v>
      </c>
      <c r="E58" s="16" t="s">
        <v>8</v>
      </c>
      <c r="F58" s="18" t="s">
        <v>8</v>
      </c>
      <c r="G58" s="44"/>
      <c r="H58" s="55">
        <v>0</v>
      </c>
      <c r="I58" s="55">
        <f t="shared" ref="I58" si="31">I59</f>
        <v>0</v>
      </c>
      <c r="J58" s="51"/>
      <c r="K58" s="51"/>
      <c r="L58" s="51"/>
      <c r="M58" s="51"/>
    </row>
    <row r="59" spans="1:13" ht="63" hidden="1" x14ac:dyDescent="0.2">
      <c r="A59" s="10"/>
      <c r="B59" s="31" t="s">
        <v>84</v>
      </c>
      <c r="C59" s="17" t="s">
        <v>17</v>
      </c>
      <c r="D59" s="16" t="s">
        <v>14</v>
      </c>
      <c r="E59" s="16" t="s">
        <v>8</v>
      </c>
      <c r="F59" s="18" t="s">
        <v>8</v>
      </c>
      <c r="G59" s="44">
        <v>240</v>
      </c>
      <c r="H59" s="55">
        <v>0</v>
      </c>
      <c r="I59" s="55">
        <v>0</v>
      </c>
      <c r="J59" s="51"/>
      <c r="K59" s="51"/>
      <c r="L59" s="51"/>
      <c r="M59" s="51"/>
    </row>
    <row r="60" spans="1:13" ht="31.5" hidden="1" x14ac:dyDescent="0.2">
      <c r="A60" s="10" t="s">
        <v>60</v>
      </c>
      <c r="B60" s="11" t="s">
        <v>99</v>
      </c>
      <c r="C60" s="17" t="s">
        <v>17</v>
      </c>
      <c r="D60" s="16">
        <v>2</v>
      </c>
      <c r="E60" s="16" t="s">
        <v>8</v>
      </c>
      <c r="F60" s="18" t="s">
        <v>12</v>
      </c>
      <c r="G60" s="44" t="s">
        <v>11</v>
      </c>
      <c r="H60" s="55">
        <v>0</v>
      </c>
      <c r="I60" s="55">
        <f t="shared" ref="I60" si="32">I61</f>
        <v>0</v>
      </c>
      <c r="J60" s="51"/>
      <c r="K60" s="51"/>
      <c r="L60" s="51"/>
      <c r="M60" s="51"/>
    </row>
    <row r="61" spans="1:13" ht="63" hidden="1" x14ac:dyDescent="0.2">
      <c r="A61" s="10" t="s">
        <v>11</v>
      </c>
      <c r="B61" s="31" t="s">
        <v>84</v>
      </c>
      <c r="C61" s="17" t="s">
        <v>17</v>
      </c>
      <c r="D61" s="16">
        <v>2</v>
      </c>
      <c r="E61" s="16" t="s">
        <v>8</v>
      </c>
      <c r="F61" s="18" t="s">
        <v>12</v>
      </c>
      <c r="G61" s="44">
        <v>240</v>
      </c>
      <c r="H61" s="55">
        <v>0</v>
      </c>
      <c r="I61" s="56">
        <v>0</v>
      </c>
      <c r="J61" s="51"/>
      <c r="K61" s="51"/>
      <c r="L61" s="51"/>
      <c r="M61" s="51"/>
    </row>
    <row r="62" spans="1:13" ht="47.25" hidden="1" x14ac:dyDescent="0.2">
      <c r="A62" s="10" t="s">
        <v>61</v>
      </c>
      <c r="B62" s="32" t="s">
        <v>21</v>
      </c>
      <c r="C62" s="17" t="s">
        <v>17</v>
      </c>
      <c r="D62" s="16" t="s">
        <v>14</v>
      </c>
      <c r="E62" s="16" t="s">
        <v>8</v>
      </c>
      <c r="F62" s="18" t="s">
        <v>13</v>
      </c>
      <c r="G62" s="44"/>
      <c r="H62" s="55">
        <v>0</v>
      </c>
      <c r="I62" s="55">
        <f t="shared" ref="I62" si="33">I63</f>
        <v>0</v>
      </c>
      <c r="J62" s="51"/>
      <c r="K62" s="51"/>
      <c r="L62" s="51"/>
      <c r="M62" s="51"/>
    </row>
    <row r="63" spans="1:13" ht="62.25" hidden="1" customHeight="1" x14ac:dyDescent="0.2">
      <c r="A63" s="10"/>
      <c r="B63" s="31" t="s">
        <v>84</v>
      </c>
      <c r="C63" s="17" t="s">
        <v>17</v>
      </c>
      <c r="D63" s="16" t="s">
        <v>14</v>
      </c>
      <c r="E63" s="16" t="s">
        <v>8</v>
      </c>
      <c r="F63" s="18" t="s">
        <v>13</v>
      </c>
      <c r="G63" s="44">
        <v>240</v>
      </c>
      <c r="H63" s="55">
        <v>0</v>
      </c>
      <c r="I63" s="56">
        <v>0</v>
      </c>
      <c r="J63" s="51"/>
      <c r="K63" s="51"/>
      <c r="L63" s="51"/>
      <c r="M63" s="51"/>
    </row>
    <row r="64" spans="1:13" ht="50.25" hidden="1" customHeight="1" x14ac:dyDescent="0.2">
      <c r="A64" s="10" t="s">
        <v>62</v>
      </c>
      <c r="B64" s="32" t="s">
        <v>38</v>
      </c>
      <c r="C64" s="17" t="s">
        <v>17</v>
      </c>
      <c r="D64" s="16" t="s">
        <v>14</v>
      </c>
      <c r="E64" s="16" t="s">
        <v>8</v>
      </c>
      <c r="F64" s="18" t="s">
        <v>16</v>
      </c>
      <c r="G64" s="44"/>
      <c r="H64" s="55">
        <f>H65</f>
        <v>0</v>
      </c>
      <c r="I64" s="55">
        <f t="shared" ref="I64" si="34">I65</f>
        <v>0</v>
      </c>
      <c r="J64" s="51"/>
      <c r="K64" s="51"/>
      <c r="L64" s="51"/>
      <c r="M64" s="51"/>
    </row>
    <row r="65" spans="1:13" ht="69" hidden="1" customHeight="1" x14ac:dyDescent="0.2">
      <c r="A65" s="10"/>
      <c r="B65" s="31" t="s">
        <v>84</v>
      </c>
      <c r="C65" s="17" t="s">
        <v>17</v>
      </c>
      <c r="D65" s="16" t="s">
        <v>14</v>
      </c>
      <c r="E65" s="16" t="s">
        <v>8</v>
      </c>
      <c r="F65" s="18" t="s">
        <v>16</v>
      </c>
      <c r="G65" s="44">
        <v>240</v>
      </c>
      <c r="H65" s="55">
        <v>0</v>
      </c>
      <c r="I65" s="56">
        <v>0</v>
      </c>
      <c r="J65" s="51"/>
      <c r="K65" s="51"/>
      <c r="L65" s="51"/>
      <c r="M65" s="51"/>
    </row>
    <row r="66" spans="1:13" ht="26.25" customHeight="1" x14ac:dyDescent="0.2">
      <c r="A66" s="10" t="s">
        <v>63</v>
      </c>
      <c r="B66" s="11" t="s">
        <v>27</v>
      </c>
      <c r="C66" s="17" t="s">
        <v>17</v>
      </c>
      <c r="D66" s="16" t="s">
        <v>14</v>
      </c>
      <c r="E66" s="16" t="s">
        <v>12</v>
      </c>
      <c r="F66" s="18" t="s">
        <v>102</v>
      </c>
      <c r="G66" s="44" t="s">
        <v>11</v>
      </c>
      <c r="H66" s="55">
        <f>H67+H73+H76+H70</f>
        <v>4494400</v>
      </c>
      <c r="I66" s="55">
        <f t="shared" ref="I66:M66" si="35">I67+I73+I76</f>
        <v>0</v>
      </c>
      <c r="J66" s="55">
        <f t="shared" si="35"/>
        <v>4069134.79</v>
      </c>
      <c r="K66" s="55">
        <f t="shared" si="35"/>
        <v>0</v>
      </c>
      <c r="L66" s="55">
        <f t="shared" si="35"/>
        <v>4350000</v>
      </c>
      <c r="M66" s="50">
        <f t="shared" si="35"/>
        <v>0</v>
      </c>
    </row>
    <row r="67" spans="1:13" ht="30.75" hidden="1" customHeight="1" x14ac:dyDescent="0.2">
      <c r="A67" s="10" t="s">
        <v>64</v>
      </c>
      <c r="B67" s="11" t="s">
        <v>24</v>
      </c>
      <c r="C67" s="17" t="s">
        <v>17</v>
      </c>
      <c r="D67" s="16" t="s">
        <v>14</v>
      </c>
      <c r="E67" s="16" t="s">
        <v>12</v>
      </c>
      <c r="F67" s="18" t="s">
        <v>105</v>
      </c>
      <c r="G67" s="44" t="s">
        <v>11</v>
      </c>
      <c r="H67" s="55">
        <f>H69</f>
        <v>0</v>
      </c>
      <c r="I67" s="55">
        <f t="shared" ref="I67" si="36">I69</f>
        <v>0</v>
      </c>
      <c r="J67" s="51">
        <v>0</v>
      </c>
      <c r="K67" s="51"/>
      <c r="L67" s="51"/>
      <c r="M67" s="51"/>
    </row>
    <row r="68" spans="1:13" ht="47.25" hidden="1" x14ac:dyDescent="0.2">
      <c r="A68" s="10"/>
      <c r="B68" s="31" t="s">
        <v>100</v>
      </c>
      <c r="C68" s="17" t="s">
        <v>17</v>
      </c>
      <c r="D68" s="16" t="s">
        <v>14</v>
      </c>
      <c r="E68" s="16" t="s">
        <v>12</v>
      </c>
      <c r="F68" s="18" t="s">
        <v>105</v>
      </c>
      <c r="G68" s="44">
        <v>200</v>
      </c>
      <c r="H68" s="55">
        <f>I68</f>
        <v>1300000</v>
      </c>
      <c r="I68" s="55">
        <v>1300000</v>
      </c>
      <c r="J68" s="51">
        <v>0</v>
      </c>
      <c r="K68" s="51"/>
      <c r="L68" s="51"/>
      <c r="M68" s="51"/>
    </row>
    <row r="69" spans="1:13" ht="63" hidden="1" x14ac:dyDescent="0.2">
      <c r="A69" s="10" t="s">
        <v>11</v>
      </c>
      <c r="B69" s="31" t="s">
        <v>101</v>
      </c>
      <c r="C69" s="17" t="s">
        <v>17</v>
      </c>
      <c r="D69" s="16" t="s">
        <v>14</v>
      </c>
      <c r="E69" s="16" t="s">
        <v>12</v>
      </c>
      <c r="F69" s="18" t="s">
        <v>105</v>
      </c>
      <c r="G69" s="44">
        <v>240</v>
      </c>
      <c r="H69" s="55">
        <v>0</v>
      </c>
      <c r="I69" s="56">
        <v>0</v>
      </c>
      <c r="J69" s="51">
        <v>0</v>
      </c>
      <c r="K69" s="51">
        <v>0</v>
      </c>
      <c r="L69" s="51">
        <v>0</v>
      </c>
      <c r="M69" s="51">
        <v>0</v>
      </c>
    </row>
    <row r="70" spans="1:13" ht="31.5" hidden="1" x14ac:dyDescent="0.2">
      <c r="A70" s="10"/>
      <c r="B70" s="32" t="s">
        <v>25</v>
      </c>
      <c r="C70" s="17" t="s">
        <v>17</v>
      </c>
      <c r="D70" s="16" t="s">
        <v>14</v>
      </c>
      <c r="E70" s="16" t="s">
        <v>12</v>
      </c>
      <c r="F70" s="18" t="s">
        <v>136</v>
      </c>
      <c r="G70" s="92"/>
      <c r="H70" s="55">
        <f t="shared" ref="H70:M71" si="37">H71</f>
        <v>0</v>
      </c>
      <c r="I70" s="55">
        <f t="shared" si="37"/>
        <v>0</v>
      </c>
      <c r="J70" s="55">
        <f t="shared" si="37"/>
        <v>0</v>
      </c>
      <c r="K70" s="55">
        <f t="shared" si="37"/>
        <v>0</v>
      </c>
      <c r="L70" s="55">
        <f t="shared" si="37"/>
        <v>0</v>
      </c>
      <c r="M70" s="50">
        <f t="shared" si="37"/>
        <v>0</v>
      </c>
    </row>
    <row r="71" spans="1:13" ht="47.25" hidden="1" x14ac:dyDescent="0.2">
      <c r="A71" s="10"/>
      <c r="B71" s="31" t="s">
        <v>100</v>
      </c>
      <c r="C71" s="17" t="s">
        <v>17</v>
      </c>
      <c r="D71" s="16" t="s">
        <v>14</v>
      </c>
      <c r="E71" s="16" t="s">
        <v>12</v>
      </c>
      <c r="F71" s="18" t="s">
        <v>136</v>
      </c>
      <c r="G71" s="92">
        <v>200</v>
      </c>
      <c r="H71" s="55">
        <f t="shared" si="37"/>
        <v>0</v>
      </c>
      <c r="I71" s="55">
        <f t="shared" si="37"/>
        <v>0</v>
      </c>
      <c r="J71" s="55">
        <f t="shared" si="37"/>
        <v>0</v>
      </c>
      <c r="K71" s="55">
        <f t="shared" si="37"/>
        <v>0</v>
      </c>
      <c r="L71" s="55">
        <f t="shared" si="37"/>
        <v>0</v>
      </c>
      <c r="M71" s="50">
        <f t="shared" si="37"/>
        <v>0</v>
      </c>
    </row>
    <row r="72" spans="1:13" ht="63" hidden="1" x14ac:dyDescent="0.2">
      <c r="A72" s="10"/>
      <c r="B72" s="31" t="s">
        <v>101</v>
      </c>
      <c r="C72" s="17" t="s">
        <v>17</v>
      </c>
      <c r="D72" s="16" t="s">
        <v>14</v>
      </c>
      <c r="E72" s="16" t="s">
        <v>12</v>
      </c>
      <c r="F72" s="18" t="s">
        <v>136</v>
      </c>
      <c r="G72" s="92">
        <v>240</v>
      </c>
      <c r="H72" s="55">
        <v>0</v>
      </c>
      <c r="I72" s="56">
        <v>0</v>
      </c>
      <c r="J72" s="72">
        <v>0</v>
      </c>
      <c r="K72" s="72">
        <v>0</v>
      </c>
      <c r="L72" s="72">
        <v>0</v>
      </c>
      <c r="M72" s="51">
        <v>0</v>
      </c>
    </row>
    <row r="73" spans="1:13" ht="31.5" x14ac:dyDescent="0.2">
      <c r="A73" s="10"/>
      <c r="B73" s="11" t="s">
        <v>24</v>
      </c>
      <c r="C73" s="17" t="s">
        <v>17</v>
      </c>
      <c r="D73" s="16" t="s">
        <v>14</v>
      </c>
      <c r="E73" s="16" t="s">
        <v>12</v>
      </c>
      <c r="F73" s="18" t="s">
        <v>103</v>
      </c>
      <c r="G73" s="44"/>
      <c r="H73" s="55">
        <f>H74</f>
        <v>2260000</v>
      </c>
      <c r="I73" s="55">
        <f t="shared" ref="I73:M73" si="38">I74</f>
        <v>0</v>
      </c>
      <c r="J73" s="55">
        <f t="shared" si="38"/>
        <v>2055126.17</v>
      </c>
      <c r="K73" s="55">
        <f t="shared" si="38"/>
        <v>0</v>
      </c>
      <c r="L73" s="55">
        <f t="shared" si="38"/>
        <v>2040000</v>
      </c>
      <c r="M73" s="50">
        <f t="shared" si="38"/>
        <v>0</v>
      </c>
    </row>
    <row r="74" spans="1:13" ht="47.25" x14ac:dyDescent="0.2">
      <c r="A74" s="10"/>
      <c r="B74" s="31" t="s">
        <v>100</v>
      </c>
      <c r="C74" s="17" t="s">
        <v>17</v>
      </c>
      <c r="D74" s="16" t="s">
        <v>14</v>
      </c>
      <c r="E74" s="16" t="s">
        <v>12</v>
      </c>
      <c r="F74" s="18" t="s">
        <v>103</v>
      </c>
      <c r="G74" s="44">
        <v>200</v>
      </c>
      <c r="H74" s="12">
        <f>H75</f>
        <v>2260000</v>
      </c>
      <c r="I74" s="12">
        <f t="shared" ref="I74:M74" si="39">I75</f>
        <v>0</v>
      </c>
      <c r="J74" s="12">
        <f t="shared" si="39"/>
        <v>2055126.17</v>
      </c>
      <c r="K74" s="12">
        <f t="shared" si="39"/>
        <v>0</v>
      </c>
      <c r="L74" s="12">
        <f t="shared" si="39"/>
        <v>2040000</v>
      </c>
      <c r="M74" s="14">
        <f t="shared" si="39"/>
        <v>0</v>
      </c>
    </row>
    <row r="75" spans="1:13" ht="63" x14ac:dyDescent="0.2">
      <c r="A75" s="10"/>
      <c r="B75" s="31" t="s">
        <v>101</v>
      </c>
      <c r="C75" s="17" t="s">
        <v>17</v>
      </c>
      <c r="D75" s="16" t="s">
        <v>14</v>
      </c>
      <c r="E75" s="16" t="s">
        <v>12</v>
      </c>
      <c r="F75" s="18" t="s">
        <v>103</v>
      </c>
      <c r="G75" s="44">
        <v>240</v>
      </c>
      <c r="H75" s="12">
        <v>2260000</v>
      </c>
      <c r="I75" s="13">
        <v>0</v>
      </c>
      <c r="J75" s="52">
        <v>2055126.17</v>
      </c>
      <c r="K75" s="52">
        <v>0</v>
      </c>
      <c r="L75" s="52">
        <v>2040000</v>
      </c>
      <c r="M75" s="52">
        <v>0</v>
      </c>
    </row>
    <row r="76" spans="1:13" ht="31.5" x14ac:dyDescent="0.2">
      <c r="A76" s="10" t="s">
        <v>65</v>
      </c>
      <c r="B76" s="32" t="s">
        <v>25</v>
      </c>
      <c r="C76" s="17" t="s">
        <v>17</v>
      </c>
      <c r="D76" s="16" t="s">
        <v>14</v>
      </c>
      <c r="E76" s="16" t="s">
        <v>12</v>
      </c>
      <c r="F76" s="18" t="s">
        <v>104</v>
      </c>
      <c r="G76" s="44"/>
      <c r="H76" s="12">
        <f>H78</f>
        <v>2234400</v>
      </c>
      <c r="I76" s="12">
        <f t="shared" ref="I76:M76" si="40">I78</f>
        <v>0</v>
      </c>
      <c r="J76" s="12">
        <f t="shared" si="40"/>
        <v>2014008.62</v>
      </c>
      <c r="K76" s="12">
        <f t="shared" si="40"/>
        <v>0</v>
      </c>
      <c r="L76" s="12">
        <f t="shared" si="40"/>
        <v>2310000</v>
      </c>
      <c r="M76" s="14">
        <f t="shared" si="40"/>
        <v>0</v>
      </c>
    </row>
    <row r="77" spans="1:13" ht="47.25" x14ac:dyDescent="0.2">
      <c r="A77" s="10"/>
      <c r="B77" s="31" t="s">
        <v>100</v>
      </c>
      <c r="C77" s="17" t="s">
        <v>17</v>
      </c>
      <c r="D77" s="16" t="s">
        <v>14</v>
      </c>
      <c r="E77" s="16" t="s">
        <v>12</v>
      </c>
      <c r="F77" s="18" t="s">
        <v>104</v>
      </c>
      <c r="G77" s="44">
        <v>200</v>
      </c>
      <c r="H77" s="12">
        <f>H78</f>
        <v>2234400</v>
      </c>
      <c r="I77" s="12">
        <f t="shared" ref="I77:M77" si="41">I78</f>
        <v>0</v>
      </c>
      <c r="J77" s="12">
        <f t="shared" si="41"/>
        <v>2014008.62</v>
      </c>
      <c r="K77" s="12">
        <f t="shared" si="41"/>
        <v>0</v>
      </c>
      <c r="L77" s="12">
        <f t="shared" si="41"/>
        <v>2310000</v>
      </c>
      <c r="M77" s="14">
        <f t="shared" si="41"/>
        <v>0</v>
      </c>
    </row>
    <row r="78" spans="1:13" ht="60.75" customHeight="1" x14ac:dyDescent="0.2">
      <c r="A78" s="10"/>
      <c r="B78" s="31" t="s">
        <v>101</v>
      </c>
      <c r="C78" s="17" t="s">
        <v>17</v>
      </c>
      <c r="D78" s="16" t="s">
        <v>14</v>
      </c>
      <c r="E78" s="16" t="s">
        <v>12</v>
      </c>
      <c r="F78" s="18" t="s">
        <v>104</v>
      </c>
      <c r="G78" s="44">
        <v>240</v>
      </c>
      <c r="H78" s="12">
        <f>2294400-60000</f>
        <v>2234400</v>
      </c>
      <c r="I78" s="13">
        <v>0</v>
      </c>
      <c r="J78" s="52">
        <v>2014008.62</v>
      </c>
      <c r="K78" s="52">
        <v>0</v>
      </c>
      <c r="L78" s="52">
        <v>2310000</v>
      </c>
      <c r="M78" s="52">
        <v>0</v>
      </c>
    </row>
    <row r="79" spans="1:13" ht="141.75" hidden="1" x14ac:dyDescent="0.2">
      <c r="A79" s="23" t="s">
        <v>66</v>
      </c>
      <c r="B79" s="20" t="s">
        <v>40</v>
      </c>
      <c r="C79" s="25" t="s">
        <v>17</v>
      </c>
      <c r="D79" s="29" t="s">
        <v>26</v>
      </c>
      <c r="E79" s="29" t="s">
        <v>10</v>
      </c>
      <c r="F79" s="30" t="s">
        <v>10</v>
      </c>
      <c r="G79" s="26" t="s">
        <v>11</v>
      </c>
      <c r="H79" s="27">
        <f>H80</f>
        <v>0</v>
      </c>
      <c r="I79" s="27">
        <f t="shared" ref="I79" si="42">I80</f>
        <v>0</v>
      </c>
      <c r="J79" s="49"/>
      <c r="K79" s="52"/>
      <c r="L79" s="52"/>
      <c r="M79" s="52"/>
    </row>
    <row r="80" spans="1:13" ht="60" hidden="1" customHeight="1" x14ac:dyDescent="0.2">
      <c r="A80" s="10" t="s">
        <v>67</v>
      </c>
      <c r="B80" s="11" t="s">
        <v>39</v>
      </c>
      <c r="C80" s="17" t="s">
        <v>17</v>
      </c>
      <c r="D80" s="16" t="s">
        <v>26</v>
      </c>
      <c r="E80" s="16" t="s">
        <v>8</v>
      </c>
      <c r="F80" s="18" t="s">
        <v>10</v>
      </c>
      <c r="G80" s="44"/>
      <c r="H80" s="12">
        <f>H81</f>
        <v>0</v>
      </c>
      <c r="I80" s="12">
        <f t="shared" ref="I80" si="43">I81</f>
        <v>0</v>
      </c>
      <c r="J80" s="49"/>
      <c r="K80" s="52"/>
      <c r="L80" s="52"/>
      <c r="M80" s="52"/>
    </row>
    <row r="81" spans="1:13" ht="60.75" hidden="1" customHeight="1" x14ac:dyDescent="0.2">
      <c r="A81" s="10" t="s">
        <v>68</v>
      </c>
      <c r="B81" s="11" t="s">
        <v>94</v>
      </c>
      <c r="C81" s="17" t="s">
        <v>17</v>
      </c>
      <c r="D81" s="16" t="s">
        <v>26</v>
      </c>
      <c r="E81" s="16" t="s">
        <v>8</v>
      </c>
      <c r="F81" s="18" t="s">
        <v>8</v>
      </c>
      <c r="G81" s="44" t="s">
        <v>11</v>
      </c>
      <c r="H81" s="12">
        <f>H82</f>
        <v>0</v>
      </c>
      <c r="I81" s="12">
        <f t="shared" ref="I81" si="44">I82</f>
        <v>0</v>
      </c>
      <c r="J81" s="49"/>
      <c r="K81" s="52"/>
      <c r="L81" s="52"/>
      <c r="M81" s="52"/>
    </row>
    <row r="82" spans="1:13" ht="80.25" hidden="1" customHeight="1" x14ac:dyDescent="0.2">
      <c r="A82" s="10" t="s">
        <v>11</v>
      </c>
      <c r="B82" s="31" t="s">
        <v>84</v>
      </c>
      <c r="C82" s="17" t="s">
        <v>17</v>
      </c>
      <c r="D82" s="16" t="s">
        <v>26</v>
      </c>
      <c r="E82" s="16" t="s">
        <v>8</v>
      </c>
      <c r="F82" s="18" t="s">
        <v>8</v>
      </c>
      <c r="G82" s="44">
        <v>240</v>
      </c>
      <c r="H82" s="12">
        <v>0</v>
      </c>
      <c r="I82" s="13">
        <v>0</v>
      </c>
      <c r="J82" s="49"/>
      <c r="K82" s="52"/>
      <c r="L82" s="52"/>
      <c r="M82" s="52"/>
    </row>
    <row r="83" spans="1:13" ht="141.75" x14ac:dyDescent="0.2">
      <c r="A83" s="23" t="s">
        <v>69</v>
      </c>
      <c r="B83" s="20" t="s">
        <v>124</v>
      </c>
      <c r="C83" s="25" t="s">
        <v>17</v>
      </c>
      <c r="D83" s="29" t="s">
        <v>18</v>
      </c>
      <c r="E83" s="29" t="s">
        <v>10</v>
      </c>
      <c r="F83" s="30" t="s">
        <v>102</v>
      </c>
      <c r="G83" s="26"/>
      <c r="H83" s="27">
        <f>H84+H91+H95</f>
        <v>3615019.91</v>
      </c>
      <c r="I83" s="27">
        <f t="shared" ref="I83:M83" si="45">I84+I91+I95</f>
        <v>0</v>
      </c>
      <c r="J83" s="27">
        <f t="shared" si="45"/>
        <v>3152172.42</v>
      </c>
      <c r="K83" s="27">
        <f t="shared" si="45"/>
        <v>0</v>
      </c>
      <c r="L83" s="27">
        <f t="shared" si="45"/>
        <v>3369400</v>
      </c>
      <c r="M83" s="28">
        <f t="shared" si="45"/>
        <v>0</v>
      </c>
    </row>
    <row r="84" spans="1:13" ht="41.25" customHeight="1" x14ac:dyDescent="0.2">
      <c r="A84" s="10" t="s">
        <v>70</v>
      </c>
      <c r="B84" s="11" t="s">
        <v>41</v>
      </c>
      <c r="C84" s="17" t="s">
        <v>17</v>
      </c>
      <c r="D84" s="16" t="s">
        <v>18</v>
      </c>
      <c r="E84" s="16" t="s">
        <v>8</v>
      </c>
      <c r="F84" s="18" t="s">
        <v>102</v>
      </c>
      <c r="G84" s="44"/>
      <c r="H84" s="12">
        <f>H85+H88</f>
        <v>2511019.91</v>
      </c>
      <c r="I84" s="12">
        <f t="shared" ref="I84:M84" si="46">I85+I88</f>
        <v>0</v>
      </c>
      <c r="J84" s="12">
        <f t="shared" si="46"/>
        <v>2150172.42</v>
      </c>
      <c r="K84" s="12">
        <f t="shared" si="46"/>
        <v>0</v>
      </c>
      <c r="L84" s="12">
        <f t="shared" si="46"/>
        <v>2117400</v>
      </c>
      <c r="M84" s="14">
        <f t="shared" si="46"/>
        <v>0</v>
      </c>
    </row>
    <row r="85" spans="1:13" ht="93.75" customHeight="1" x14ac:dyDescent="0.2">
      <c r="A85" s="10" t="s">
        <v>71</v>
      </c>
      <c r="B85" s="11" t="s">
        <v>42</v>
      </c>
      <c r="C85" s="17" t="s">
        <v>17</v>
      </c>
      <c r="D85" s="16" t="s">
        <v>18</v>
      </c>
      <c r="E85" s="16" t="s">
        <v>8</v>
      </c>
      <c r="F85" s="18" t="s">
        <v>105</v>
      </c>
      <c r="G85" s="44" t="s">
        <v>11</v>
      </c>
      <c r="H85" s="12">
        <f>H87</f>
        <v>297137.96000000002</v>
      </c>
      <c r="I85" s="12">
        <f t="shared" ref="I85:M85" si="47">I87</f>
        <v>0</v>
      </c>
      <c r="J85" s="12">
        <f t="shared" si="47"/>
        <v>576312.86</v>
      </c>
      <c r="K85" s="12">
        <f t="shared" si="47"/>
        <v>0</v>
      </c>
      <c r="L85" s="12">
        <f t="shared" si="47"/>
        <v>512084.04</v>
      </c>
      <c r="M85" s="14">
        <f t="shared" si="47"/>
        <v>0</v>
      </c>
    </row>
    <row r="86" spans="1:13" ht="58.5" customHeight="1" x14ac:dyDescent="0.2">
      <c r="A86" s="10"/>
      <c r="B86" s="31" t="s">
        <v>100</v>
      </c>
      <c r="C86" s="17" t="s">
        <v>17</v>
      </c>
      <c r="D86" s="16" t="s">
        <v>18</v>
      </c>
      <c r="E86" s="16" t="s">
        <v>8</v>
      </c>
      <c r="F86" s="18" t="s">
        <v>105</v>
      </c>
      <c r="G86" s="44">
        <v>200</v>
      </c>
      <c r="H86" s="12">
        <f>H87</f>
        <v>297137.96000000002</v>
      </c>
      <c r="I86" s="12">
        <f t="shared" ref="I86:M86" si="48">I87</f>
        <v>0</v>
      </c>
      <c r="J86" s="12">
        <f t="shared" si="48"/>
        <v>576312.86</v>
      </c>
      <c r="K86" s="12">
        <f t="shared" si="48"/>
        <v>0</v>
      </c>
      <c r="L86" s="12">
        <f t="shared" si="48"/>
        <v>512084.04</v>
      </c>
      <c r="M86" s="14">
        <f t="shared" si="48"/>
        <v>0</v>
      </c>
    </row>
    <row r="87" spans="1:13" ht="65.25" customHeight="1" x14ac:dyDescent="0.2">
      <c r="A87" s="10" t="s">
        <v>11</v>
      </c>
      <c r="B87" s="31" t="s">
        <v>101</v>
      </c>
      <c r="C87" s="17" t="s">
        <v>17</v>
      </c>
      <c r="D87" s="16" t="s">
        <v>18</v>
      </c>
      <c r="E87" s="16" t="s">
        <v>8</v>
      </c>
      <c r="F87" s="18" t="s">
        <v>105</v>
      </c>
      <c r="G87" s="44">
        <v>240</v>
      </c>
      <c r="H87" s="12">
        <v>297137.96000000002</v>
      </c>
      <c r="I87" s="13">
        <v>0</v>
      </c>
      <c r="J87" s="52">
        <v>576312.86</v>
      </c>
      <c r="K87" s="52">
        <v>0</v>
      </c>
      <c r="L87" s="52">
        <v>512084.04</v>
      </c>
      <c r="M87" s="52">
        <v>0</v>
      </c>
    </row>
    <row r="88" spans="1:13" ht="100.5" customHeight="1" x14ac:dyDescent="0.2">
      <c r="A88" s="10"/>
      <c r="B88" s="11" t="s">
        <v>42</v>
      </c>
      <c r="C88" s="17" t="s">
        <v>17</v>
      </c>
      <c r="D88" s="16" t="s">
        <v>18</v>
      </c>
      <c r="E88" s="16" t="s">
        <v>8</v>
      </c>
      <c r="F88" s="18" t="s">
        <v>103</v>
      </c>
      <c r="G88" s="44"/>
      <c r="H88" s="12">
        <f>H89</f>
        <v>2213881.9500000002</v>
      </c>
      <c r="I88" s="12">
        <f t="shared" ref="I88:M88" si="49">I89</f>
        <v>0</v>
      </c>
      <c r="J88" s="12">
        <f t="shared" si="49"/>
        <v>1573859.56</v>
      </c>
      <c r="K88" s="12">
        <f t="shared" si="49"/>
        <v>0</v>
      </c>
      <c r="L88" s="12">
        <f t="shared" si="49"/>
        <v>1605315.96</v>
      </c>
      <c r="M88" s="14">
        <f t="shared" si="49"/>
        <v>0</v>
      </c>
    </row>
    <row r="89" spans="1:13" ht="65.25" customHeight="1" x14ac:dyDescent="0.2">
      <c r="A89" s="10"/>
      <c r="B89" s="31" t="s">
        <v>100</v>
      </c>
      <c r="C89" s="17" t="s">
        <v>17</v>
      </c>
      <c r="D89" s="16" t="s">
        <v>18</v>
      </c>
      <c r="E89" s="16" t="s">
        <v>8</v>
      </c>
      <c r="F89" s="18" t="s">
        <v>103</v>
      </c>
      <c r="G89" s="44">
        <v>200</v>
      </c>
      <c r="H89" s="12">
        <f>H90</f>
        <v>2213881.9500000002</v>
      </c>
      <c r="I89" s="12">
        <f t="shared" ref="I89" si="50">I90</f>
        <v>0</v>
      </c>
      <c r="J89" s="12">
        <f t="shared" ref="J89" si="51">J90</f>
        <v>1573859.56</v>
      </c>
      <c r="K89" s="12">
        <f t="shared" ref="K89" si="52">K90</f>
        <v>0</v>
      </c>
      <c r="L89" s="12">
        <f t="shared" ref="L89" si="53">L90</f>
        <v>1605315.96</v>
      </c>
      <c r="M89" s="14">
        <f t="shared" ref="M89" si="54">M90</f>
        <v>0</v>
      </c>
    </row>
    <row r="90" spans="1:13" ht="65.25" customHeight="1" x14ac:dyDescent="0.2">
      <c r="A90" s="10"/>
      <c r="B90" s="31" t="s">
        <v>101</v>
      </c>
      <c r="C90" s="17" t="s">
        <v>17</v>
      </c>
      <c r="D90" s="16" t="s">
        <v>18</v>
      </c>
      <c r="E90" s="16" t="s">
        <v>8</v>
      </c>
      <c r="F90" s="18" t="s">
        <v>103</v>
      </c>
      <c r="G90" s="44">
        <v>240</v>
      </c>
      <c r="H90" s="12">
        <v>2213881.9500000002</v>
      </c>
      <c r="I90" s="13">
        <v>0</v>
      </c>
      <c r="J90" s="52">
        <v>1573859.56</v>
      </c>
      <c r="K90" s="52">
        <v>0</v>
      </c>
      <c r="L90" s="52">
        <v>1605315.96</v>
      </c>
      <c r="M90" s="52">
        <v>0</v>
      </c>
    </row>
    <row r="91" spans="1:13" ht="53.25" customHeight="1" x14ac:dyDescent="0.2">
      <c r="A91" s="10" t="s">
        <v>72</v>
      </c>
      <c r="B91" s="11" t="s">
        <v>96</v>
      </c>
      <c r="C91" s="17" t="s">
        <v>17</v>
      </c>
      <c r="D91" s="16" t="s">
        <v>18</v>
      </c>
      <c r="E91" s="16" t="s">
        <v>12</v>
      </c>
      <c r="F91" s="18" t="s">
        <v>102</v>
      </c>
      <c r="G91" s="44"/>
      <c r="H91" s="12">
        <f>H92</f>
        <v>314000</v>
      </c>
      <c r="I91" s="12">
        <f t="shared" ref="I91:M92" si="55">I92</f>
        <v>0</v>
      </c>
      <c r="J91" s="14">
        <f t="shared" si="55"/>
        <v>252000</v>
      </c>
      <c r="K91" s="14">
        <f t="shared" si="55"/>
        <v>0</v>
      </c>
      <c r="L91" s="14">
        <f t="shared" si="55"/>
        <v>252000</v>
      </c>
      <c r="M91" s="14">
        <f t="shared" si="55"/>
        <v>0</v>
      </c>
    </row>
    <row r="92" spans="1:13" ht="78.75" x14ac:dyDescent="0.2">
      <c r="A92" s="10" t="s">
        <v>73</v>
      </c>
      <c r="B92" s="11" t="s">
        <v>43</v>
      </c>
      <c r="C92" s="17" t="s">
        <v>17</v>
      </c>
      <c r="D92" s="16" t="s">
        <v>18</v>
      </c>
      <c r="E92" s="16" t="s">
        <v>12</v>
      </c>
      <c r="F92" s="18" t="s">
        <v>103</v>
      </c>
      <c r="G92" s="44" t="s">
        <v>11</v>
      </c>
      <c r="H92" s="12">
        <f t="shared" ref="H92:H93" si="56">H93</f>
        <v>314000</v>
      </c>
      <c r="I92" s="12">
        <f t="shared" ref="I92:I93" si="57">I93</f>
        <v>0</v>
      </c>
      <c r="J92" s="14">
        <f t="shared" si="55"/>
        <v>252000</v>
      </c>
      <c r="K92" s="14">
        <f t="shared" si="55"/>
        <v>0</v>
      </c>
      <c r="L92" s="14">
        <f t="shared" si="55"/>
        <v>252000</v>
      </c>
      <c r="M92" s="14">
        <f t="shared" si="55"/>
        <v>0</v>
      </c>
    </row>
    <row r="93" spans="1:13" ht="47.25" x14ac:dyDescent="0.2">
      <c r="A93" s="10"/>
      <c r="B93" s="31" t="s">
        <v>100</v>
      </c>
      <c r="C93" s="17" t="s">
        <v>17</v>
      </c>
      <c r="D93" s="16" t="s">
        <v>18</v>
      </c>
      <c r="E93" s="16" t="s">
        <v>12</v>
      </c>
      <c r="F93" s="18" t="s">
        <v>103</v>
      </c>
      <c r="G93" s="44">
        <v>200</v>
      </c>
      <c r="H93" s="12">
        <f t="shared" si="56"/>
        <v>314000</v>
      </c>
      <c r="I93" s="12">
        <f t="shared" si="57"/>
        <v>0</v>
      </c>
      <c r="J93" s="14">
        <f t="shared" ref="J93:M93" si="58">J94</f>
        <v>252000</v>
      </c>
      <c r="K93" s="14">
        <f t="shared" si="58"/>
        <v>0</v>
      </c>
      <c r="L93" s="14">
        <f t="shared" si="58"/>
        <v>252000</v>
      </c>
      <c r="M93" s="14">
        <f t="shared" si="58"/>
        <v>0</v>
      </c>
    </row>
    <row r="94" spans="1:13" ht="63" x14ac:dyDescent="0.2">
      <c r="A94" s="10" t="s">
        <v>11</v>
      </c>
      <c r="B94" s="31" t="s">
        <v>101</v>
      </c>
      <c r="C94" s="17" t="s">
        <v>17</v>
      </c>
      <c r="D94" s="16" t="s">
        <v>18</v>
      </c>
      <c r="E94" s="16" t="s">
        <v>12</v>
      </c>
      <c r="F94" s="18" t="s">
        <v>103</v>
      </c>
      <c r="G94" s="44">
        <v>240</v>
      </c>
      <c r="H94" s="12">
        <v>314000</v>
      </c>
      <c r="I94" s="13">
        <v>0</v>
      </c>
      <c r="J94" s="52">
        <v>252000</v>
      </c>
      <c r="K94" s="52">
        <v>0</v>
      </c>
      <c r="L94" s="52">
        <v>252000</v>
      </c>
      <c r="M94" s="52">
        <v>0</v>
      </c>
    </row>
    <row r="95" spans="1:13" ht="42.75" customHeight="1" x14ac:dyDescent="0.2">
      <c r="A95" s="10" t="s">
        <v>75</v>
      </c>
      <c r="B95" s="11" t="s">
        <v>44</v>
      </c>
      <c r="C95" s="17" t="s">
        <v>17</v>
      </c>
      <c r="D95" s="16" t="s">
        <v>18</v>
      </c>
      <c r="E95" s="16" t="s">
        <v>13</v>
      </c>
      <c r="F95" s="18" t="s">
        <v>102</v>
      </c>
      <c r="G95" s="44"/>
      <c r="H95" s="12">
        <f>H99+H102+H96</f>
        <v>790000</v>
      </c>
      <c r="I95" s="12">
        <f t="shared" ref="I95:M95" si="59">I99</f>
        <v>0</v>
      </c>
      <c r="J95" s="12">
        <f t="shared" si="59"/>
        <v>750000</v>
      </c>
      <c r="K95" s="12">
        <f t="shared" si="59"/>
        <v>0</v>
      </c>
      <c r="L95" s="12">
        <f t="shared" si="59"/>
        <v>1000000</v>
      </c>
      <c r="M95" s="14">
        <f t="shared" si="59"/>
        <v>0</v>
      </c>
    </row>
    <row r="96" spans="1:13" ht="70.5" customHeight="1" x14ac:dyDescent="0.2">
      <c r="A96" s="10" t="s">
        <v>74</v>
      </c>
      <c r="B96" s="31" t="s">
        <v>137</v>
      </c>
      <c r="C96" s="17" t="s">
        <v>17</v>
      </c>
      <c r="D96" s="16" t="s">
        <v>18</v>
      </c>
      <c r="E96" s="16" t="s">
        <v>13</v>
      </c>
      <c r="F96" s="18" t="s">
        <v>136</v>
      </c>
      <c r="G96" s="67"/>
      <c r="H96" s="12">
        <f>H97</f>
        <v>0</v>
      </c>
      <c r="I96" s="12">
        <f t="shared" ref="I96:M96" si="60">I97</f>
        <v>0</v>
      </c>
      <c r="J96" s="12">
        <f t="shared" si="60"/>
        <v>0</v>
      </c>
      <c r="K96" s="12">
        <f t="shared" si="60"/>
        <v>0</v>
      </c>
      <c r="L96" s="12">
        <f t="shared" si="60"/>
        <v>0</v>
      </c>
      <c r="M96" s="14">
        <f t="shared" si="60"/>
        <v>0</v>
      </c>
    </row>
    <row r="97" spans="1:13" ht="0.75" hidden="1" customHeight="1" x14ac:dyDescent="0.2">
      <c r="A97" s="10"/>
      <c r="B97" s="31" t="s">
        <v>129</v>
      </c>
      <c r="C97" s="17" t="s">
        <v>17</v>
      </c>
      <c r="D97" s="16" t="s">
        <v>18</v>
      </c>
      <c r="E97" s="16" t="s">
        <v>13</v>
      </c>
      <c r="F97" s="18" t="s">
        <v>136</v>
      </c>
      <c r="G97" s="67">
        <v>400</v>
      </c>
      <c r="H97" s="12">
        <f>H98</f>
        <v>0</v>
      </c>
      <c r="I97" s="12">
        <f t="shared" ref="I97" si="61">I98</f>
        <v>0</v>
      </c>
      <c r="J97" s="12">
        <f t="shared" ref="J97" si="62">J98</f>
        <v>0</v>
      </c>
      <c r="K97" s="12">
        <f t="shared" ref="K97" si="63">K98</f>
        <v>0</v>
      </c>
      <c r="L97" s="12">
        <f t="shared" ref="L97" si="64">L98</f>
        <v>0</v>
      </c>
      <c r="M97" s="14">
        <f t="shared" ref="M97" si="65">M98</f>
        <v>0</v>
      </c>
    </row>
    <row r="98" spans="1:13" ht="73.5" hidden="1" customHeight="1" x14ac:dyDescent="0.2">
      <c r="A98" s="10"/>
      <c r="B98" s="31" t="s">
        <v>130</v>
      </c>
      <c r="C98" s="17" t="s">
        <v>17</v>
      </c>
      <c r="D98" s="16" t="s">
        <v>18</v>
      </c>
      <c r="E98" s="16" t="s">
        <v>13</v>
      </c>
      <c r="F98" s="18" t="s">
        <v>136</v>
      </c>
      <c r="G98" s="67">
        <v>410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4">
        <v>0</v>
      </c>
    </row>
    <row r="99" spans="1:13" ht="78.75" x14ac:dyDescent="0.2">
      <c r="A99" s="10" t="s">
        <v>131</v>
      </c>
      <c r="B99" s="11" t="s">
        <v>45</v>
      </c>
      <c r="C99" s="17" t="s">
        <v>17</v>
      </c>
      <c r="D99" s="16" t="s">
        <v>18</v>
      </c>
      <c r="E99" s="16" t="s">
        <v>13</v>
      </c>
      <c r="F99" s="18" t="s">
        <v>103</v>
      </c>
      <c r="G99" s="44" t="s">
        <v>11</v>
      </c>
      <c r="H99" s="12">
        <f t="shared" ref="H99:H100" si="66">H100</f>
        <v>790000</v>
      </c>
      <c r="I99" s="12">
        <f t="shared" ref="I99:I100" si="67">I100</f>
        <v>0</v>
      </c>
      <c r="J99" s="12">
        <f t="shared" ref="J99:J100" si="68">J100</f>
        <v>750000</v>
      </c>
      <c r="K99" s="12">
        <f t="shared" ref="K99:K100" si="69">K100</f>
        <v>0</v>
      </c>
      <c r="L99" s="12">
        <f t="shared" ref="L99:L100" si="70">L100</f>
        <v>1000000</v>
      </c>
      <c r="M99" s="14">
        <f t="shared" ref="M99:M100" si="71">M100</f>
        <v>0</v>
      </c>
    </row>
    <row r="100" spans="1:13" ht="47.25" x14ac:dyDescent="0.2">
      <c r="A100" s="10"/>
      <c r="B100" s="31" t="s">
        <v>100</v>
      </c>
      <c r="C100" s="17" t="s">
        <v>17</v>
      </c>
      <c r="D100" s="16" t="s">
        <v>18</v>
      </c>
      <c r="E100" s="16" t="s">
        <v>13</v>
      </c>
      <c r="F100" s="18" t="s">
        <v>103</v>
      </c>
      <c r="G100" s="44">
        <v>200</v>
      </c>
      <c r="H100" s="12">
        <f t="shared" si="66"/>
        <v>790000</v>
      </c>
      <c r="I100" s="12">
        <f t="shared" si="67"/>
        <v>0</v>
      </c>
      <c r="J100" s="12">
        <f t="shared" si="68"/>
        <v>750000</v>
      </c>
      <c r="K100" s="12">
        <f t="shared" si="69"/>
        <v>0</v>
      </c>
      <c r="L100" s="12">
        <f t="shared" si="70"/>
        <v>1000000</v>
      </c>
      <c r="M100" s="14">
        <f t="shared" si="71"/>
        <v>0</v>
      </c>
    </row>
    <row r="101" spans="1:13" ht="68.25" customHeight="1" x14ac:dyDescent="0.2">
      <c r="A101" s="10" t="s">
        <v>11</v>
      </c>
      <c r="B101" s="31" t="s">
        <v>101</v>
      </c>
      <c r="C101" s="17" t="s">
        <v>17</v>
      </c>
      <c r="D101" s="16" t="s">
        <v>18</v>
      </c>
      <c r="E101" s="16" t="s">
        <v>13</v>
      </c>
      <c r="F101" s="18" t="s">
        <v>103</v>
      </c>
      <c r="G101" s="44">
        <v>240</v>
      </c>
      <c r="H101" s="12">
        <v>790000</v>
      </c>
      <c r="I101" s="13">
        <v>0</v>
      </c>
      <c r="J101" s="52">
        <v>750000</v>
      </c>
      <c r="K101" s="52">
        <v>0</v>
      </c>
      <c r="L101" s="52">
        <v>1000000</v>
      </c>
      <c r="M101" s="52">
        <v>0</v>
      </c>
    </row>
    <row r="102" spans="1:13" ht="64.5" hidden="1" customHeight="1" x14ac:dyDescent="0.2">
      <c r="A102" s="10" t="s">
        <v>11</v>
      </c>
      <c r="B102" s="31" t="s">
        <v>137</v>
      </c>
      <c r="C102" s="17" t="s">
        <v>17</v>
      </c>
      <c r="D102" s="16" t="s">
        <v>18</v>
      </c>
      <c r="E102" s="16" t="s">
        <v>13</v>
      </c>
      <c r="F102" s="18" t="s">
        <v>104</v>
      </c>
      <c r="G102" s="44"/>
      <c r="H102" s="12">
        <f>H103</f>
        <v>0</v>
      </c>
      <c r="I102" s="12">
        <f t="shared" ref="I102:M102" si="72">I103</f>
        <v>0</v>
      </c>
      <c r="J102" s="12">
        <f t="shared" si="72"/>
        <v>0</v>
      </c>
      <c r="K102" s="12">
        <f t="shared" si="72"/>
        <v>0</v>
      </c>
      <c r="L102" s="12">
        <f t="shared" si="72"/>
        <v>0</v>
      </c>
      <c r="M102" s="14">
        <f t="shared" si="72"/>
        <v>0</v>
      </c>
    </row>
    <row r="103" spans="1:13" ht="72" hidden="1" customHeight="1" x14ac:dyDescent="0.2">
      <c r="A103" s="10" t="s">
        <v>11</v>
      </c>
      <c r="B103" s="31" t="s">
        <v>129</v>
      </c>
      <c r="C103" s="17" t="s">
        <v>17</v>
      </c>
      <c r="D103" s="16" t="s">
        <v>18</v>
      </c>
      <c r="E103" s="16" t="s">
        <v>13</v>
      </c>
      <c r="F103" s="18" t="s">
        <v>104</v>
      </c>
      <c r="G103" s="44">
        <v>400</v>
      </c>
      <c r="H103" s="12">
        <f>H104</f>
        <v>0</v>
      </c>
      <c r="I103" s="12">
        <f t="shared" ref="I103" si="73">I104</f>
        <v>0</v>
      </c>
      <c r="J103" s="12">
        <f t="shared" ref="J103" si="74">J104</f>
        <v>0</v>
      </c>
      <c r="K103" s="12">
        <f t="shared" ref="K103" si="75">K104</f>
        <v>0</v>
      </c>
      <c r="L103" s="12">
        <f t="shared" ref="L103" si="76">L104</f>
        <v>0</v>
      </c>
      <c r="M103" s="14">
        <f t="shared" ref="M103" si="77">M104</f>
        <v>0</v>
      </c>
    </row>
    <row r="104" spans="1:13" ht="67.5" hidden="1" customHeight="1" x14ac:dyDescent="0.2">
      <c r="A104" s="10" t="s">
        <v>11</v>
      </c>
      <c r="B104" s="31" t="s">
        <v>130</v>
      </c>
      <c r="C104" s="17" t="s">
        <v>17</v>
      </c>
      <c r="D104" s="16" t="s">
        <v>18</v>
      </c>
      <c r="E104" s="16" t="s">
        <v>13</v>
      </c>
      <c r="F104" s="18" t="s">
        <v>104</v>
      </c>
      <c r="G104" s="44">
        <v>410</v>
      </c>
      <c r="H104" s="12">
        <v>0</v>
      </c>
      <c r="I104" s="13">
        <v>0</v>
      </c>
      <c r="J104" s="49">
        <v>0</v>
      </c>
      <c r="K104" s="49">
        <v>0</v>
      </c>
      <c r="L104" s="49">
        <v>0</v>
      </c>
      <c r="M104" s="52">
        <v>0</v>
      </c>
    </row>
    <row r="105" spans="1:13" ht="110.25" x14ac:dyDescent="0.2">
      <c r="A105" s="23" t="s">
        <v>76</v>
      </c>
      <c r="B105" s="24" t="s">
        <v>125</v>
      </c>
      <c r="C105" s="25" t="s">
        <v>17</v>
      </c>
      <c r="D105" s="29" t="s">
        <v>19</v>
      </c>
      <c r="E105" s="29" t="s">
        <v>10</v>
      </c>
      <c r="F105" s="30" t="s">
        <v>102</v>
      </c>
      <c r="G105" s="26"/>
      <c r="H105" s="27">
        <f>H106</f>
        <v>220000</v>
      </c>
      <c r="I105" s="27">
        <f t="shared" ref="I105:M105" si="78">I106</f>
        <v>0</v>
      </c>
      <c r="J105" s="27">
        <f t="shared" si="78"/>
        <v>100000</v>
      </c>
      <c r="K105" s="27">
        <f t="shared" si="78"/>
        <v>0</v>
      </c>
      <c r="L105" s="27">
        <f t="shared" si="78"/>
        <v>200000</v>
      </c>
      <c r="M105" s="28">
        <f t="shared" si="78"/>
        <v>0</v>
      </c>
    </row>
    <row r="106" spans="1:13" ht="31.5" x14ac:dyDescent="0.2">
      <c r="A106" s="10" t="s">
        <v>77</v>
      </c>
      <c r="B106" s="32" t="s">
        <v>46</v>
      </c>
      <c r="C106" s="17" t="s">
        <v>17</v>
      </c>
      <c r="D106" s="16" t="s">
        <v>19</v>
      </c>
      <c r="E106" s="16" t="s">
        <v>8</v>
      </c>
      <c r="F106" s="18" t="s">
        <v>102</v>
      </c>
      <c r="G106" s="44"/>
      <c r="H106" s="12">
        <f>H107+H110</f>
        <v>220000</v>
      </c>
      <c r="I106" s="12">
        <v>0</v>
      </c>
      <c r="J106" s="12">
        <f t="shared" ref="J106:M106" si="79">J107+J110</f>
        <v>100000</v>
      </c>
      <c r="K106" s="12">
        <f t="shared" si="79"/>
        <v>0</v>
      </c>
      <c r="L106" s="12">
        <f t="shared" si="79"/>
        <v>200000</v>
      </c>
      <c r="M106" s="14">
        <f t="shared" si="79"/>
        <v>0</v>
      </c>
    </row>
    <row r="107" spans="1:13" ht="63" x14ac:dyDescent="0.2">
      <c r="A107" s="10" t="s">
        <v>78</v>
      </c>
      <c r="B107" s="32" t="s">
        <v>47</v>
      </c>
      <c r="C107" s="17" t="s">
        <v>17</v>
      </c>
      <c r="D107" s="16" t="s">
        <v>19</v>
      </c>
      <c r="E107" s="16" t="s">
        <v>8</v>
      </c>
      <c r="F107" s="18" t="s">
        <v>103</v>
      </c>
      <c r="G107" s="44"/>
      <c r="H107" s="12">
        <f>H108</f>
        <v>200000</v>
      </c>
      <c r="I107" s="12">
        <f t="shared" ref="I107:M108" si="80">I108</f>
        <v>0</v>
      </c>
      <c r="J107" s="12">
        <f t="shared" si="80"/>
        <v>50000</v>
      </c>
      <c r="K107" s="12">
        <f t="shared" si="80"/>
        <v>0</v>
      </c>
      <c r="L107" s="12">
        <f t="shared" si="80"/>
        <v>150000</v>
      </c>
      <c r="M107" s="14">
        <f t="shared" si="80"/>
        <v>0</v>
      </c>
    </row>
    <row r="108" spans="1:13" ht="47.25" x14ac:dyDescent="0.2">
      <c r="A108" s="10"/>
      <c r="B108" s="31" t="s">
        <v>100</v>
      </c>
      <c r="C108" s="17" t="s">
        <v>17</v>
      </c>
      <c r="D108" s="16" t="s">
        <v>19</v>
      </c>
      <c r="E108" s="16" t="s">
        <v>8</v>
      </c>
      <c r="F108" s="18" t="s">
        <v>103</v>
      </c>
      <c r="G108" s="44">
        <v>200</v>
      </c>
      <c r="H108" s="12">
        <f>H109</f>
        <v>200000</v>
      </c>
      <c r="I108" s="12">
        <f t="shared" si="80"/>
        <v>0</v>
      </c>
      <c r="J108" s="12">
        <f t="shared" si="80"/>
        <v>50000</v>
      </c>
      <c r="K108" s="12">
        <f t="shared" si="80"/>
        <v>0</v>
      </c>
      <c r="L108" s="12">
        <f t="shared" si="80"/>
        <v>150000</v>
      </c>
      <c r="M108" s="14">
        <f t="shared" si="80"/>
        <v>0</v>
      </c>
    </row>
    <row r="109" spans="1:13" ht="72" customHeight="1" x14ac:dyDescent="0.2">
      <c r="A109" s="10"/>
      <c r="B109" s="31" t="s">
        <v>101</v>
      </c>
      <c r="C109" s="17" t="s">
        <v>17</v>
      </c>
      <c r="D109" s="16" t="s">
        <v>19</v>
      </c>
      <c r="E109" s="16" t="s">
        <v>8</v>
      </c>
      <c r="F109" s="18" t="s">
        <v>103</v>
      </c>
      <c r="G109" s="44">
        <v>240</v>
      </c>
      <c r="H109" s="12">
        <v>200000</v>
      </c>
      <c r="I109" s="13">
        <v>0</v>
      </c>
      <c r="J109" s="52">
        <v>50000</v>
      </c>
      <c r="K109" s="52">
        <v>0</v>
      </c>
      <c r="L109" s="52">
        <v>150000</v>
      </c>
      <c r="M109" s="52">
        <v>0</v>
      </c>
    </row>
    <row r="110" spans="1:13" ht="47.25" x14ac:dyDescent="0.2">
      <c r="A110" s="10" t="s">
        <v>79</v>
      </c>
      <c r="B110" s="32" t="s">
        <v>48</v>
      </c>
      <c r="C110" s="17" t="s">
        <v>17</v>
      </c>
      <c r="D110" s="16" t="s">
        <v>19</v>
      </c>
      <c r="E110" s="16" t="s">
        <v>8</v>
      </c>
      <c r="F110" s="18" t="s">
        <v>104</v>
      </c>
      <c r="G110" s="44"/>
      <c r="H110" s="12">
        <f>H111</f>
        <v>20000</v>
      </c>
      <c r="I110" s="12">
        <f t="shared" ref="I110:L110" si="81">I111</f>
        <v>0</v>
      </c>
      <c r="J110" s="12">
        <f t="shared" si="81"/>
        <v>50000</v>
      </c>
      <c r="K110" s="12">
        <f t="shared" si="81"/>
        <v>0</v>
      </c>
      <c r="L110" s="12">
        <f t="shared" si="81"/>
        <v>50000</v>
      </c>
      <c r="M110" s="14">
        <f>M111</f>
        <v>0</v>
      </c>
    </row>
    <row r="111" spans="1:13" ht="47.25" x14ac:dyDescent="0.2">
      <c r="A111" s="10"/>
      <c r="B111" s="31" t="s">
        <v>100</v>
      </c>
      <c r="C111" s="17" t="s">
        <v>17</v>
      </c>
      <c r="D111" s="16" t="s">
        <v>19</v>
      </c>
      <c r="E111" s="16" t="s">
        <v>8</v>
      </c>
      <c r="F111" s="18" t="s">
        <v>104</v>
      </c>
      <c r="G111" s="44">
        <v>200</v>
      </c>
      <c r="H111" s="12">
        <f>H112</f>
        <v>20000</v>
      </c>
      <c r="I111" s="12">
        <f t="shared" ref="I111" si="82">I112</f>
        <v>0</v>
      </c>
      <c r="J111" s="12">
        <f t="shared" ref="J111" si="83">J112</f>
        <v>50000</v>
      </c>
      <c r="K111" s="12">
        <f t="shared" ref="K111" si="84">K112</f>
        <v>0</v>
      </c>
      <c r="L111" s="12">
        <f t="shared" ref="L111" si="85">L112</f>
        <v>50000</v>
      </c>
      <c r="M111" s="14">
        <f>M112</f>
        <v>0</v>
      </c>
    </row>
    <row r="112" spans="1:13" ht="70.5" customHeight="1" x14ac:dyDescent="0.2">
      <c r="A112" s="10"/>
      <c r="B112" s="31" t="s">
        <v>101</v>
      </c>
      <c r="C112" s="17" t="s">
        <v>17</v>
      </c>
      <c r="D112" s="16" t="s">
        <v>19</v>
      </c>
      <c r="E112" s="16" t="s">
        <v>8</v>
      </c>
      <c r="F112" s="18" t="s">
        <v>104</v>
      </c>
      <c r="G112" s="44">
        <v>240</v>
      </c>
      <c r="H112" s="12">
        <v>20000</v>
      </c>
      <c r="I112" s="12">
        <v>0</v>
      </c>
      <c r="J112" s="14">
        <v>50000</v>
      </c>
      <c r="K112" s="52">
        <v>0</v>
      </c>
      <c r="L112" s="52">
        <v>50000</v>
      </c>
      <c r="M112" s="52">
        <v>0</v>
      </c>
    </row>
    <row r="113" spans="1:15" ht="110.25" x14ac:dyDescent="0.2">
      <c r="A113" s="23" t="s">
        <v>80</v>
      </c>
      <c r="B113" s="24" t="s">
        <v>126</v>
      </c>
      <c r="C113" s="25" t="s">
        <v>17</v>
      </c>
      <c r="D113" s="29" t="s">
        <v>93</v>
      </c>
      <c r="E113" s="29" t="s">
        <v>10</v>
      </c>
      <c r="F113" s="30" t="s">
        <v>102</v>
      </c>
      <c r="G113" s="26"/>
      <c r="H113" s="27">
        <f>H114+H143</f>
        <v>10309275.6</v>
      </c>
      <c r="I113" s="27">
        <f>I114+I143</f>
        <v>841238</v>
      </c>
      <c r="J113" s="27">
        <f t="shared" ref="J113:M113" si="86">J114</f>
        <v>10473775.26</v>
      </c>
      <c r="K113" s="27">
        <f t="shared" si="86"/>
        <v>850560</v>
      </c>
      <c r="L113" s="27">
        <f t="shared" si="86"/>
        <v>10368963.08</v>
      </c>
      <c r="M113" s="28">
        <f t="shared" si="86"/>
        <v>881519</v>
      </c>
      <c r="N113" s="65"/>
    </row>
    <row r="114" spans="1:15" ht="51" customHeight="1" x14ac:dyDescent="0.2">
      <c r="A114" s="10" t="s">
        <v>81</v>
      </c>
      <c r="B114" s="11" t="s">
        <v>49</v>
      </c>
      <c r="C114" s="17" t="s">
        <v>17</v>
      </c>
      <c r="D114" s="16" t="s">
        <v>93</v>
      </c>
      <c r="E114" s="16" t="s">
        <v>8</v>
      </c>
      <c r="F114" s="18" t="s">
        <v>102</v>
      </c>
      <c r="G114" s="44" t="s">
        <v>11</v>
      </c>
      <c r="H114" s="55">
        <f>H115+H120+H126+H133+H136+H148+H151+H123</f>
        <v>9468037.5999999996</v>
      </c>
      <c r="I114" s="55">
        <v>0</v>
      </c>
      <c r="J114" s="55">
        <f t="shared" ref="J114:M114" si="87">J115+J121+J126+J133+J136+J143+J148+J151</f>
        <v>10473775.26</v>
      </c>
      <c r="K114" s="55">
        <f t="shared" si="87"/>
        <v>850560</v>
      </c>
      <c r="L114" s="55">
        <f t="shared" si="87"/>
        <v>10368963.08</v>
      </c>
      <c r="M114" s="50">
        <f t="shared" si="87"/>
        <v>881519</v>
      </c>
    </row>
    <row r="115" spans="1:15" ht="63" x14ac:dyDescent="0.2">
      <c r="A115" s="10" t="s">
        <v>82</v>
      </c>
      <c r="B115" s="11" t="s">
        <v>83</v>
      </c>
      <c r="C115" s="17" t="s">
        <v>17</v>
      </c>
      <c r="D115" s="16" t="s">
        <v>93</v>
      </c>
      <c r="E115" s="16" t="s">
        <v>8</v>
      </c>
      <c r="F115" s="18" t="s">
        <v>106</v>
      </c>
      <c r="G115" s="44" t="s">
        <v>11</v>
      </c>
      <c r="H115" s="55">
        <f>H116+H118</f>
        <v>4597352.8599999994</v>
      </c>
      <c r="I115" s="55">
        <f t="shared" ref="I115:M115" si="88">I116+I118</f>
        <v>0</v>
      </c>
      <c r="J115" s="55">
        <f t="shared" si="88"/>
        <v>4783215.26</v>
      </c>
      <c r="K115" s="55">
        <f t="shared" si="88"/>
        <v>0</v>
      </c>
      <c r="L115" s="55">
        <f t="shared" si="88"/>
        <v>4697444.08</v>
      </c>
      <c r="M115" s="50">
        <f t="shared" si="88"/>
        <v>0</v>
      </c>
      <c r="N115" s="65"/>
    </row>
    <row r="116" spans="1:15" ht="141.75" x14ac:dyDescent="0.2">
      <c r="A116" s="10" t="s">
        <v>11</v>
      </c>
      <c r="B116" s="53" t="s">
        <v>107</v>
      </c>
      <c r="C116" s="17" t="s">
        <v>17</v>
      </c>
      <c r="D116" s="16" t="s">
        <v>93</v>
      </c>
      <c r="E116" s="16" t="s">
        <v>8</v>
      </c>
      <c r="F116" s="18" t="s">
        <v>106</v>
      </c>
      <c r="G116" s="44">
        <v>100</v>
      </c>
      <c r="H116" s="55">
        <f>H117</f>
        <v>4305238.3499999996</v>
      </c>
      <c r="I116" s="55">
        <f t="shared" ref="I116:M116" si="89">I117</f>
        <v>0</v>
      </c>
      <c r="J116" s="55">
        <f t="shared" si="89"/>
        <v>4305238.3499999996</v>
      </c>
      <c r="K116" s="55">
        <f t="shared" si="89"/>
        <v>0</v>
      </c>
      <c r="L116" s="55">
        <f t="shared" si="89"/>
        <v>4305238.3499999996</v>
      </c>
      <c r="M116" s="50">
        <f t="shared" si="89"/>
        <v>0</v>
      </c>
      <c r="O116" s="65"/>
    </row>
    <row r="117" spans="1:15" ht="38.25" x14ac:dyDescent="0.2">
      <c r="A117" s="10"/>
      <c r="B117" s="54" t="s">
        <v>85</v>
      </c>
      <c r="C117" s="17" t="s">
        <v>17</v>
      </c>
      <c r="D117" s="16" t="s">
        <v>93</v>
      </c>
      <c r="E117" s="16" t="s">
        <v>8</v>
      </c>
      <c r="F117" s="18" t="s">
        <v>106</v>
      </c>
      <c r="G117" s="44">
        <v>120</v>
      </c>
      <c r="H117" s="55">
        <f>1096023.6+3209214.75</f>
        <v>4305238.3499999996</v>
      </c>
      <c r="I117" s="56">
        <v>0</v>
      </c>
      <c r="J117" s="51">
        <f>1096023.6+3209214.75</f>
        <v>4305238.3499999996</v>
      </c>
      <c r="K117" s="51">
        <v>0</v>
      </c>
      <c r="L117" s="51">
        <f>1096023.6+3209214.75</f>
        <v>4305238.3499999996</v>
      </c>
      <c r="M117" s="51">
        <v>0</v>
      </c>
      <c r="O117" s="65"/>
    </row>
    <row r="118" spans="1:15" ht="47.25" x14ac:dyDescent="0.2">
      <c r="A118" s="10"/>
      <c r="B118" s="31" t="s">
        <v>100</v>
      </c>
      <c r="C118" s="17" t="s">
        <v>17</v>
      </c>
      <c r="D118" s="16" t="s">
        <v>93</v>
      </c>
      <c r="E118" s="16" t="s">
        <v>8</v>
      </c>
      <c r="F118" s="18" t="s">
        <v>106</v>
      </c>
      <c r="G118" s="44">
        <v>200</v>
      </c>
      <c r="H118" s="55">
        <f>H119</f>
        <v>292114.51</v>
      </c>
      <c r="I118" s="55">
        <f t="shared" ref="I118:M118" si="90">I119</f>
        <v>0</v>
      </c>
      <c r="J118" s="55">
        <f t="shared" si="90"/>
        <v>477976.91</v>
      </c>
      <c r="K118" s="55">
        <f t="shared" si="90"/>
        <v>0</v>
      </c>
      <c r="L118" s="55">
        <f t="shared" si="90"/>
        <v>392205.73</v>
      </c>
      <c r="M118" s="50">
        <f t="shared" si="90"/>
        <v>0</v>
      </c>
    </row>
    <row r="119" spans="1:15" ht="63" x14ac:dyDescent="0.2">
      <c r="A119" s="10" t="s">
        <v>11</v>
      </c>
      <c r="B119" s="31" t="s">
        <v>101</v>
      </c>
      <c r="C119" s="17" t="s">
        <v>17</v>
      </c>
      <c r="D119" s="16" t="s">
        <v>93</v>
      </c>
      <c r="E119" s="16" t="s">
        <v>8</v>
      </c>
      <c r="F119" s="18" t="s">
        <v>106</v>
      </c>
      <c r="G119" s="44">
        <v>240</v>
      </c>
      <c r="H119" s="55">
        <v>292114.51</v>
      </c>
      <c r="I119" s="56">
        <v>0</v>
      </c>
      <c r="J119" s="51">
        <v>477976.91</v>
      </c>
      <c r="K119" s="51">
        <v>0</v>
      </c>
      <c r="L119" s="51">
        <v>392205.73</v>
      </c>
      <c r="M119" s="51">
        <v>0</v>
      </c>
    </row>
    <row r="120" spans="1:15" ht="63" x14ac:dyDescent="0.2">
      <c r="A120" s="10"/>
      <c r="B120" s="11" t="s">
        <v>83</v>
      </c>
      <c r="C120" s="17" t="s">
        <v>17</v>
      </c>
      <c r="D120" s="16" t="s">
        <v>93</v>
      </c>
      <c r="E120" s="16" t="s">
        <v>8</v>
      </c>
      <c r="F120" s="18" t="s">
        <v>108</v>
      </c>
      <c r="G120" s="44"/>
      <c r="H120" s="55">
        <f>H121</f>
        <v>627885.49</v>
      </c>
      <c r="I120" s="55">
        <f t="shared" ref="I120:M120" si="91">I121</f>
        <v>0</v>
      </c>
      <c r="J120" s="55">
        <f t="shared" si="91"/>
        <v>400000</v>
      </c>
      <c r="K120" s="55">
        <f t="shared" si="91"/>
        <v>0</v>
      </c>
      <c r="L120" s="55">
        <f t="shared" si="91"/>
        <v>450000</v>
      </c>
      <c r="M120" s="50">
        <f t="shared" si="91"/>
        <v>0</v>
      </c>
    </row>
    <row r="121" spans="1:15" ht="47.25" x14ac:dyDescent="0.2">
      <c r="A121" s="10"/>
      <c r="B121" s="31" t="s">
        <v>100</v>
      </c>
      <c r="C121" s="17" t="s">
        <v>17</v>
      </c>
      <c r="D121" s="16" t="s">
        <v>93</v>
      </c>
      <c r="E121" s="16" t="s">
        <v>8</v>
      </c>
      <c r="F121" s="18" t="s">
        <v>108</v>
      </c>
      <c r="G121" s="44">
        <v>200</v>
      </c>
      <c r="H121" s="55">
        <f>H122</f>
        <v>627885.49</v>
      </c>
      <c r="I121" s="55">
        <f t="shared" ref="I121" si="92">I122</f>
        <v>0</v>
      </c>
      <c r="J121" s="55">
        <f t="shared" ref="J121" si="93">J122</f>
        <v>400000</v>
      </c>
      <c r="K121" s="55">
        <f t="shared" ref="K121" si="94">K122</f>
        <v>0</v>
      </c>
      <c r="L121" s="55">
        <f t="shared" ref="L121" si="95">L122</f>
        <v>450000</v>
      </c>
      <c r="M121" s="50">
        <f t="shared" ref="M121" si="96">M122</f>
        <v>0</v>
      </c>
    </row>
    <row r="122" spans="1:15" ht="63" x14ac:dyDescent="0.2">
      <c r="A122" s="10"/>
      <c r="B122" s="31" t="s">
        <v>101</v>
      </c>
      <c r="C122" s="17" t="s">
        <v>17</v>
      </c>
      <c r="D122" s="16" t="s">
        <v>93</v>
      </c>
      <c r="E122" s="16" t="s">
        <v>8</v>
      </c>
      <c r="F122" s="18" t="s">
        <v>108</v>
      </c>
      <c r="G122" s="44">
        <v>240</v>
      </c>
      <c r="H122" s="55">
        <v>627885.49</v>
      </c>
      <c r="I122" s="56">
        <v>0</v>
      </c>
      <c r="J122" s="51">
        <v>400000</v>
      </c>
      <c r="K122" s="51">
        <v>0</v>
      </c>
      <c r="L122" s="51">
        <v>450000</v>
      </c>
      <c r="M122" s="51">
        <v>0</v>
      </c>
    </row>
    <row r="123" spans="1:15" ht="63" hidden="1" x14ac:dyDescent="0.2">
      <c r="A123" s="10"/>
      <c r="B123" s="31" t="s">
        <v>87</v>
      </c>
      <c r="C123" s="17" t="s">
        <v>17</v>
      </c>
      <c r="D123" s="16" t="s">
        <v>93</v>
      </c>
      <c r="E123" s="16" t="s">
        <v>8</v>
      </c>
      <c r="F123" s="18" t="s">
        <v>136</v>
      </c>
      <c r="G123" s="85"/>
      <c r="H123" s="55">
        <f>H124</f>
        <v>0</v>
      </c>
      <c r="I123" s="55">
        <f t="shared" ref="I123:M123" si="97">I124</f>
        <v>0</v>
      </c>
      <c r="J123" s="55">
        <f t="shared" si="97"/>
        <v>0</v>
      </c>
      <c r="K123" s="55">
        <f t="shared" si="97"/>
        <v>0</v>
      </c>
      <c r="L123" s="55">
        <f t="shared" si="97"/>
        <v>0</v>
      </c>
      <c r="M123" s="50">
        <f t="shared" si="97"/>
        <v>0</v>
      </c>
    </row>
    <row r="124" spans="1:15" ht="28.5" hidden="1" customHeight="1" x14ac:dyDescent="0.2">
      <c r="A124" s="10"/>
      <c r="B124" s="31" t="s">
        <v>109</v>
      </c>
      <c r="C124" s="17" t="s">
        <v>17</v>
      </c>
      <c r="D124" s="16" t="s">
        <v>93</v>
      </c>
      <c r="E124" s="16" t="s">
        <v>8</v>
      </c>
      <c r="F124" s="18" t="s">
        <v>136</v>
      </c>
      <c r="G124" s="85">
        <v>800</v>
      </c>
      <c r="H124" s="55">
        <f>H125</f>
        <v>0</v>
      </c>
      <c r="I124" s="55">
        <f t="shared" ref="I124:M124" si="98">I125</f>
        <v>0</v>
      </c>
      <c r="J124" s="55">
        <f t="shared" si="98"/>
        <v>0</v>
      </c>
      <c r="K124" s="55">
        <f t="shared" si="98"/>
        <v>0</v>
      </c>
      <c r="L124" s="55">
        <f t="shared" si="98"/>
        <v>0</v>
      </c>
      <c r="M124" s="50">
        <f t="shared" si="98"/>
        <v>0</v>
      </c>
    </row>
    <row r="125" spans="1:15" ht="210.75" hidden="1" customHeight="1" x14ac:dyDescent="0.2">
      <c r="A125" s="10"/>
      <c r="B125" s="87" t="s">
        <v>147</v>
      </c>
      <c r="C125" s="17" t="s">
        <v>17</v>
      </c>
      <c r="D125" s="16" t="s">
        <v>93</v>
      </c>
      <c r="E125" s="16" t="s">
        <v>8</v>
      </c>
      <c r="F125" s="18" t="s">
        <v>136</v>
      </c>
      <c r="G125" s="85">
        <v>830</v>
      </c>
      <c r="H125" s="55">
        <v>0</v>
      </c>
      <c r="I125" s="56">
        <v>0</v>
      </c>
      <c r="J125" s="72">
        <v>0</v>
      </c>
      <c r="K125" s="72">
        <v>0</v>
      </c>
      <c r="L125" s="72">
        <v>0</v>
      </c>
      <c r="M125" s="51">
        <v>0</v>
      </c>
    </row>
    <row r="126" spans="1:15" ht="63" x14ac:dyDescent="0.2">
      <c r="A126" s="10" t="s">
        <v>86</v>
      </c>
      <c r="B126" s="31" t="s">
        <v>87</v>
      </c>
      <c r="C126" s="17" t="s">
        <v>17</v>
      </c>
      <c r="D126" s="16" t="s">
        <v>93</v>
      </c>
      <c r="E126" s="16" t="s">
        <v>8</v>
      </c>
      <c r="F126" s="18" t="s">
        <v>104</v>
      </c>
      <c r="G126" s="44"/>
      <c r="H126" s="55">
        <f>H127+H129</f>
        <v>73000</v>
      </c>
      <c r="I126" s="55">
        <f t="shared" ref="I126:M126" si="99">I127+I129</f>
        <v>0</v>
      </c>
      <c r="J126" s="55">
        <f t="shared" si="99"/>
        <v>70000</v>
      </c>
      <c r="K126" s="55">
        <f t="shared" si="99"/>
        <v>0</v>
      </c>
      <c r="L126" s="55">
        <f t="shared" si="99"/>
        <v>70000</v>
      </c>
      <c r="M126" s="50">
        <f t="shared" si="99"/>
        <v>0</v>
      </c>
    </row>
    <row r="127" spans="1:15" ht="47.25" x14ac:dyDescent="0.2">
      <c r="A127" s="10"/>
      <c r="B127" s="31" t="s">
        <v>100</v>
      </c>
      <c r="C127" s="17" t="s">
        <v>17</v>
      </c>
      <c r="D127" s="16" t="s">
        <v>93</v>
      </c>
      <c r="E127" s="16" t="s">
        <v>8</v>
      </c>
      <c r="F127" s="18" t="s">
        <v>104</v>
      </c>
      <c r="G127" s="44">
        <v>200</v>
      </c>
      <c r="H127" s="55">
        <f>H128</f>
        <v>61000</v>
      </c>
      <c r="I127" s="55">
        <f t="shared" ref="I127:M127" si="100">I128</f>
        <v>0</v>
      </c>
      <c r="J127" s="55">
        <f t="shared" si="100"/>
        <v>58000</v>
      </c>
      <c r="K127" s="55">
        <f t="shared" si="100"/>
        <v>0</v>
      </c>
      <c r="L127" s="55">
        <f t="shared" si="100"/>
        <v>58000</v>
      </c>
      <c r="M127" s="50">
        <f t="shared" si="100"/>
        <v>0</v>
      </c>
    </row>
    <row r="128" spans="1:15" ht="63" x14ac:dyDescent="0.2">
      <c r="A128" s="10"/>
      <c r="B128" s="31" t="s">
        <v>101</v>
      </c>
      <c r="C128" s="17" t="s">
        <v>17</v>
      </c>
      <c r="D128" s="16" t="s">
        <v>93</v>
      </c>
      <c r="E128" s="16" t="s">
        <v>8</v>
      </c>
      <c r="F128" s="18" t="s">
        <v>104</v>
      </c>
      <c r="G128" s="44">
        <v>240</v>
      </c>
      <c r="H128" s="55">
        <v>61000</v>
      </c>
      <c r="I128" s="55">
        <v>0</v>
      </c>
      <c r="J128" s="51">
        <v>58000</v>
      </c>
      <c r="K128" s="51">
        <v>0</v>
      </c>
      <c r="L128" s="51">
        <v>58000</v>
      </c>
      <c r="M128" s="51">
        <v>0</v>
      </c>
    </row>
    <row r="129" spans="1:14" ht="63" x14ac:dyDescent="0.2">
      <c r="A129" s="10"/>
      <c r="B129" s="31" t="s">
        <v>87</v>
      </c>
      <c r="C129" s="17" t="s">
        <v>17</v>
      </c>
      <c r="D129" s="16" t="s">
        <v>93</v>
      </c>
      <c r="E129" s="16" t="s">
        <v>8</v>
      </c>
      <c r="F129" s="18" t="s">
        <v>104</v>
      </c>
      <c r="G129" s="44"/>
      <c r="H129" s="55">
        <f>H130</f>
        <v>12000</v>
      </c>
      <c r="I129" s="55">
        <f t="shared" ref="I129:M129" si="101">I130</f>
        <v>0</v>
      </c>
      <c r="J129" s="55">
        <f t="shared" si="101"/>
        <v>12000</v>
      </c>
      <c r="K129" s="55">
        <f t="shared" si="101"/>
        <v>0</v>
      </c>
      <c r="L129" s="55">
        <f t="shared" si="101"/>
        <v>12000</v>
      </c>
      <c r="M129" s="50">
        <f t="shared" si="101"/>
        <v>0</v>
      </c>
    </row>
    <row r="130" spans="1:14" ht="33.75" customHeight="1" x14ac:dyDescent="0.2">
      <c r="A130" s="10"/>
      <c r="B130" s="31" t="s">
        <v>109</v>
      </c>
      <c r="C130" s="17" t="s">
        <v>17</v>
      </c>
      <c r="D130" s="16" t="s">
        <v>93</v>
      </c>
      <c r="E130" s="16" t="s">
        <v>8</v>
      </c>
      <c r="F130" s="18" t="s">
        <v>104</v>
      </c>
      <c r="G130" s="44">
        <v>800</v>
      </c>
      <c r="H130" s="55">
        <f>H131+H132</f>
        <v>12000</v>
      </c>
      <c r="I130" s="55">
        <f t="shared" ref="I130" si="102">I132</f>
        <v>0</v>
      </c>
      <c r="J130" s="55">
        <f t="shared" ref="J130" si="103">J132</f>
        <v>12000</v>
      </c>
      <c r="K130" s="55">
        <f t="shared" ref="K130" si="104">K132</f>
        <v>0</v>
      </c>
      <c r="L130" s="55">
        <f t="shared" ref="L130" si="105">L132</f>
        <v>12000</v>
      </c>
      <c r="M130" s="50">
        <f t="shared" ref="M130" si="106">M132</f>
        <v>0</v>
      </c>
    </row>
    <row r="131" spans="1:14" ht="211.5" hidden="1" customHeight="1" x14ac:dyDescent="0.2">
      <c r="A131" s="10"/>
      <c r="B131" s="87" t="s">
        <v>147</v>
      </c>
      <c r="C131" s="17" t="s">
        <v>17</v>
      </c>
      <c r="D131" s="16" t="s">
        <v>93</v>
      </c>
      <c r="E131" s="16" t="s">
        <v>8</v>
      </c>
      <c r="F131" s="18" t="s">
        <v>104</v>
      </c>
      <c r="G131" s="85">
        <v>830</v>
      </c>
      <c r="H131" s="55">
        <v>0</v>
      </c>
      <c r="I131" s="55">
        <v>0</v>
      </c>
      <c r="J131" s="55">
        <v>0</v>
      </c>
      <c r="K131" s="55">
        <v>0</v>
      </c>
      <c r="L131" s="55">
        <v>0</v>
      </c>
      <c r="M131" s="50">
        <v>0</v>
      </c>
    </row>
    <row r="132" spans="1:14" ht="47.25" x14ac:dyDescent="0.2">
      <c r="A132" s="10" t="s">
        <v>11</v>
      </c>
      <c r="B132" s="31" t="s">
        <v>110</v>
      </c>
      <c r="C132" s="17" t="s">
        <v>17</v>
      </c>
      <c r="D132" s="16" t="s">
        <v>93</v>
      </c>
      <c r="E132" s="16" t="s">
        <v>8</v>
      </c>
      <c r="F132" s="18" t="s">
        <v>104</v>
      </c>
      <c r="G132" s="44">
        <v>850</v>
      </c>
      <c r="H132" s="55">
        <v>12000</v>
      </c>
      <c r="I132" s="56">
        <v>0</v>
      </c>
      <c r="J132" s="51">
        <v>12000</v>
      </c>
      <c r="K132" s="51">
        <v>0</v>
      </c>
      <c r="L132" s="51">
        <v>12000</v>
      </c>
      <c r="M132" s="51">
        <v>0</v>
      </c>
    </row>
    <row r="133" spans="1:14" ht="63" x14ac:dyDescent="0.2">
      <c r="A133" s="10" t="s">
        <v>113</v>
      </c>
      <c r="B133" s="31" t="s">
        <v>97</v>
      </c>
      <c r="C133" s="17" t="s">
        <v>17</v>
      </c>
      <c r="D133" s="16" t="s">
        <v>93</v>
      </c>
      <c r="E133" s="16" t="s">
        <v>8</v>
      </c>
      <c r="F133" s="18" t="s">
        <v>111</v>
      </c>
      <c r="G133" s="44"/>
      <c r="H133" s="55">
        <f>H134</f>
        <v>713782.32</v>
      </c>
      <c r="I133" s="55">
        <f t="shared" ref="I133:M133" si="107">I134</f>
        <v>0</v>
      </c>
      <c r="J133" s="55">
        <f t="shared" si="107"/>
        <v>248745.02</v>
      </c>
      <c r="K133" s="55">
        <f t="shared" si="107"/>
        <v>0</v>
      </c>
      <c r="L133" s="55">
        <f t="shared" si="107"/>
        <v>398745.02</v>
      </c>
      <c r="M133" s="50">
        <f t="shared" si="107"/>
        <v>0</v>
      </c>
    </row>
    <row r="134" spans="1:14" ht="47.25" x14ac:dyDescent="0.2">
      <c r="A134" s="10"/>
      <c r="B134" s="31" t="s">
        <v>100</v>
      </c>
      <c r="C134" s="17" t="s">
        <v>17</v>
      </c>
      <c r="D134" s="16" t="s">
        <v>93</v>
      </c>
      <c r="E134" s="16" t="s">
        <v>8</v>
      </c>
      <c r="F134" s="18" t="s">
        <v>111</v>
      </c>
      <c r="G134" s="44">
        <v>200</v>
      </c>
      <c r="H134" s="55">
        <f>H135</f>
        <v>713782.32</v>
      </c>
      <c r="I134" s="55">
        <f t="shared" ref="I134" si="108">I135</f>
        <v>0</v>
      </c>
      <c r="J134" s="55">
        <f t="shared" ref="J134" si="109">J135</f>
        <v>248745.02</v>
      </c>
      <c r="K134" s="55">
        <f t="shared" ref="K134" si="110">K135</f>
        <v>0</v>
      </c>
      <c r="L134" s="55">
        <f t="shared" ref="L134" si="111">L135</f>
        <v>398745.02</v>
      </c>
      <c r="M134" s="50">
        <f t="shared" ref="M134" si="112">M135</f>
        <v>0</v>
      </c>
    </row>
    <row r="135" spans="1:14" ht="63" x14ac:dyDescent="0.2">
      <c r="A135" s="10"/>
      <c r="B135" s="31" t="s">
        <v>101</v>
      </c>
      <c r="C135" s="17" t="s">
        <v>17</v>
      </c>
      <c r="D135" s="16" t="s">
        <v>93</v>
      </c>
      <c r="E135" s="16" t="s">
        <v>8</v>
      </c>
      <c r="F135" s="18" t="s">
        <v>111</v>
      </c>
      <c r="G135" s="44">
        <v>240</v>
      </c>
      <c r="H135" s="55">
        <v>713782.32</v>
      </c>
      <c r="I135" s="56">
        <v>0</v>
      </c>
      <c r="J135" s="51">
        <v>248745.02</v>
      </c>
      <c r="K135" s="51">
        <v>0</v>
      </c>
      <c r="L135" s="51">
        <v>398745.02</v>
      </c>
      <c r="M135" s="51">
        <v>0</v>
      </c>
      <c r="N135" s="65"/>
    </row>
    <row r="136" spans="1:14" ht="63" x14ac:dyDescent="0.2">
      <c r="A136" s="10"/>
      <c r="B136" s="31" t="s">
        <v>97</v>
      </c>
      <c r="C136" s="17" t="s">
        <v>17</v>
      </c>
      <c r="D136" s="16" t="s">
        <v>93</v>
      </c>
      <c r="E136" s="16" t="s">
        <v>8</v>
      </c>
      <c r="F136" s="18" t="s">
        <v>112</v>
      </c>
      <c r="G136" s="44"/>
      <c r="H136" s="55">
        <f>H137+H139+H141</f>
        <v>3386016.93</v>
      </c>
      <c r="I136" s="55">
        <f t="shared" ref="I136:M136" si="113">I137+I139+I141</f>
        <v>0</v>
      </c>
      <c r="J136" s="55">
        <f t="shared" si="113"/>
        <v>4051254.98</v>
      </c>
      <c r="K136" s="55">
        <f t="shared" si="113"/>
        <v>0</v>
      </c>
      <c r="L136" s="55">
        <f t="shared" si="113"/>
        <v>3801254.98</v>
      </c>
      <c r="M136" s="50">
        <f t="shared" si="113"/>
        <v>0</v>
      </c>
    </row>
    <row r="137" spans="1:14" ht="141.75" x14ac:dyDescent="0.2">
      <c r="A137" s="10"/>
      <c r="B137" s="53" t="s">
        <v>107</v>
      </c>
      <c r="C137" s="17" t="s">
        <v>17</v>
      </c>
      <c r="D137" s="16" t="s">
        <v>93</v>
      </c>
      <c r="E137" s="16" t="s">
        <v>8</v>
      </c>
      <c r="F137" s="18" t="s">
        <v>112</v>
      </c>
      <c r="G137" s="44">
        <v>100</v>
      </c>
      <c r="H137" s="55">
        <f>H138</f>
        <v>2893799.25</v>
      </c>
      <c r="I137" s="55">
        <f t="shared" ref="I137:M137" si="114">I138</f>
        <v>0</v>
      </c>
      <c r="J137" s="55">
        <f t="shared" si="114"/>
        <v>2833799.25</v>
      </c>
      <c r="K137" s="55">
        <f t="shared" si="114"/>
        <v>0</v>
      </c>
      <c r="L137" s="55">
        <f t="shared" si="114"/>
        <v>2833799.25</v>
      </c>
      <c r="M137" s="50">
        <f t="shared" si="114"/>
        <v>0</v>
      </c>
    </row>
    <row r="138" spans="1:14" ht="31.5" x14ac:dyDescent="0.2">
      <c r="A138" s="10"/>
      <c r="B138" s="33" t="s">
        <v>15</v>
      </c>
      <c r="C138" s="17" t="s">
        <v>17</v>
      </c>
      <c r="D138" s="16" t="s">
        <v>93</v>
      </c>
      <c r="E138" s="16" t="s">
        <v>8</v>
      </c>
      <c r="F138" s="18" t="s">
        <v>112</v>
      </c>
      <c r="G138" s="44">
        <v>110</v>
      </c>
      <c r="H138" s="55">
        <f>2833799.25+60000</f>
        <v>2893799.25</v>
      </c>
      <c r="I138" s="56">
        <v>0</v>
      </c>
      <c r="J138" s="51">
        <v>2833799.25</v>
      </c>
      <c r="K138" s="51">
        <v>0</v>
      </c>
      <c r="L138" s="51">
        <v>2833799.25</v>
      </c>
      <c r="M138" s="51">
        <v>0</v>
      </c>
    </row>
    <row r="139" spans="1:14" ht="47.25" x14ac:dyDescent="0.2">
      <c r="A139" s="10"/>
      <c r="B139" s="31" t="s">
        <v>100</v>
      </c>
      <c r="C139" s="17" t="s">
        <v>17</v>
      </c>
      <c r="D139" s="16" t="s">
        <v>93</v>
      </c>
      <c r="E139" s="16" t="s">
        <v>8</v>
      </c>
      <c r="F139" s="18" t="s">
        <v>112</v>
      </c>
      <c r="G139" s="44">
        <v>200</v>
      </c>
      <c r="H139" s="55">
        <f>H140</f>
        <v>477217.68</v>
      </c>
      <c r="I139" s="55">
        <f t="shared" ref="I139:M139" si="115">I140</f>
        <v>0</v>
      </c>
      <c r="J139" s="55">
        <f t="shared" si="115"/>
        <v>1202455.73</v>
      </c>
      <c r="K139" s="55">
        <f t="shared" si="115"/>
        <v>0</v>
      </c>
      <c r="L139" s="55">
        <f t="shared" si="115"/>
        <v>952455.73</v>
      </c>
      <c r="M139" s="50">
        <f t="shared" si="115"/>
        <v>0</v>
      </c>
    </row>
    <row r="140" spans="1:14" ht="63" x14ac:dyDescent="0.2">
      <c r="A140" s="10"/>
      <c r="B140" s="31" t="s">
        <v>101</v>
      </c>
      <c r="C140" s="17" t="s">
        <v>17</v>
      </c>
      <c r="D140" s="16" t="s">
        <v>93</v>
      </c>
      <c r="E140" s="16" t="s">
        <v>8</v>
      </c>
      <c r="F140" s="18" t="s">
        <v>112</v>
      </c>
      <c r="G140" s="44">
        <v>240</v>
      </c>
      <c r="H140" s="55">
        <v>477217.68</v>
      </c>
      <c r="I140" s="56">
        <v>0</v>
      </c>
      <c r="J140" s="51">
        <v>1202455.73</v>
      </c>
      <c r="K140" s="51">
        <v>0</v>
      </c>
      <c r="L140" s="51">
        <v>952455.73</v>
      </c>
      <c r="M140" s="51">
        <v>0</v>
      </c>
    </row>
    <row r="141" spans="1:14" ht="24.75" customHeight="1" x14ac:dyDescent="0.2">
      <c r="A141" s="10"/>
      <c r="B141" s="31" t="s">
        <v>109</v>
      </c>
      <c r="C141" s="17" t="s">
        <v>17</v>
      </c>
      <c r="D141" s="16" t="s">
        <v>93</v>
      </c>
      <c r="E141" s="16" t="s">
        <v>8</v>
      </c>
      <c r="F141" s="18" t="s">
        <v>112</v>
      </c>
      <c r="G141" s="44">
        <v>800</v>
      </c>
      <c r="H141" s="55">
        <f>H142</f>
        <v>15000</v>
      </c>
      <c r="I141" s="55">
        <f t="shared" ref="I141:M141" si="116">I142</f>
        <v>0</v>
      </c>
      <c r="J141" s="55">
        <f t="shared" si="116"/>
        <v>15000</v>
      </c>
      <c r="K141" s="55">
        <f t="shared" si="116"/>
        <v>0</v>
      </c>
      <c r="L141" s="55">
        <f t="shared" si="116"/>
        <v>15000</v>
      </c>
      <c r="M141" s="50">
        <f t="shared" si="116"/>
        <v>0</v>
      </c>
    </row>
    <row r="142" spans="1:14" ht="45.75" customHeight="1" x14ac:dyDescent="0.2">
      <c r="A142" s="10"/>
      <c r="B142" s="31" t="s">
        <v>110</v>
      </c>
      <c r="C142" s="17" t="s">
        <v>17</v>
      </c>
      <c r="D142" s="16" t="s">
        <v>93</v>
      </c>
      <c r="E142" s="16" t="s">
        <v>8</v>
      </c>
      <c r="F142" s="18" t="s">
        <v>112</v>
      </c>
      <c r="G142" s="44">
        <v>850</v>
      </c>
      <c r="H142" s="55">
        <v>15000</v>
      </c>
      <c r="I142" s="56">
        <v>0</v>
      </c>
      <c r="J142" s="51">
        <v>15000</v>
      </c>
      <c r="K142" s="51">
        <v>0</v>
      </c>
      <c r="L142" s="51">
        <v>15000</v>
      </c>
      <c r="M142" s="51">
        <v>0</v>
      </c>
    </row>
    <row r="143" spans="1:14" ht="117.75" customHeight="1" x14ac:dyDescent="0.2">
      <c r="A143" s="10" t="s">
        <v>89</v>
      </c>
      <c r="B143" s="34" t="s">
        <v>88</v>
      </c>
      <c r="C143" s="17" t="s">
        <v>17</v>
      </c>
      <c r="D143" s="16" t="s">
        <v>93</v>
      </c>
      <c r="E143" s="16" t="s">
        <v>32</v>
      </c>
      <c r="F143" s="18" t="s">
        <v>138</v>
      </c>
      <c r="G143" s="44"/>
      <c r="H143" s="55">
        <f>H144+H146</f>
        <v>841238</v>
      </c>
      <c r="I143" s="55">
        <f t="shared" ref="I143:M143" si="117">I144+I146</f>
        <v>841238</v>
      </c>
      <c r="J143" s="55">
        <f t="shared" si="117"/>
        <v>850560</v>
      </c>
      <c r="K143" s="55">
        <f t="shared" si="117"/>
        <v>850560</v>
      </c>
      <c r="L143" s="55">
        <f t="shared" si="117"/>
        <v>881519</v>
      </c>
      <c r="M143" s="50">
        <f t="shared" si="117"/>
        <v>881519</v>
      </c>
    </row>
    <row r="144" spans="1:14" ht="134.25" customHeight="1" x14ac:dyDescent="0.2">
      <c r="B144" s="53" t="s">
        <v>107</v>
      </c>
      <c r="C144" s="17" t="s">
        <v>17</v>
      </c>
      <c r="D144" s="16" t="s">
        <v>93</v>
      </c>
      <c r="E144" s="16" t="s">
        <v>32</v>
      </c>
      <c r="F144" s="18" t="s">
        <v>138</v>
      </c>
      <c r="G144" s="44">
        <v>100</v>
      </c>
      <c r="H144" s="55">
        <f>H145</f>
        <v>841238</v>
      </c>
      <c r="I144" s="55">
        <f t="shared" ref="I144:M144" si="118">I145</f>
        <v>841238</v>
      </c>
      <c r="J144" s="55">
        <f t="shared" si="118"/>
        <v>850560</v>
      </c>
      <c r="K144" s="55">
        <f t="shared" si="118"/>
        <v>850560</v>
      </c>
      <c r="L144" s="55">
        <f t="shared" si="118"/>
        <v>881519</v>
      </c>
      <c r="M144" s="50">
        <f t="shared" si="118"/>
        <v>881519</v>
      </c>
    </row>
    <row r="145" spans="1:13" ht="50.25" customHeight="1" x14ac:dyDescent="0.2">
      <c r="A145" s="19"/>
      <c r="B145" s="15" t="s">
        <v>85</v>
      </c>
      <c r="C145" s="17" t="s">
        <v>17</v>
      </c>
      <c r="D145" s="16" t="s">
        <v>93</v>
      </c>
      <c r="E145" s="16" t="s">
        <v>32</v>
      </c>
      <c r="F145" s="18" t="s">
        <v>138</v>
      </c>
      <c r="G145" s="44">
        <v>120</v>
      </c>
      <c r="H145" s="55">
        <f>I145</f>
        <v>841238</v>
      </c>
      <c r="I145" s="56">
        <v>841238</v>
      </c>
      <c r="J145" s="51">
        <f>K145</f>
        <v>850560</v>
      </c>
      <c r="K145" s="51">
        <v>850560</v>
      </c>
      <c r="L145" s="51">
        <f>M145</f>
        <v>881519</v>
      </c>
      <c r="M145" s="51">
        <v>881519</v>
      </c>
    </row>
    <row r="146" spans="1:13" ht="32.25" hidden="1" customHeight="1" x14ac:dyDescent="0.2">
      <c r="A146" s="10"/>
      <c r="B146" s="31" t="s">
        <v>100</v>
      </c>
      <c r="C146" s="17" t="s">
        <v>17</v>
      </c>
      <c r="D146" s="16" t="s">
        <v>93</v>
      </c>
      <c r="E146" s="16" t="s">
        <v>32</v>
      </c>
      <c r="F146" s="18" t="s">
        <v>114</v>
      </c>
      <c r="G146" s="44">
        <v>200</v>
      </c>
      <c r="H146" s="55">
        <f>H147</f>
        <v>0</v>
      </c>
      <c r="I146" s="55">
        <f t="shared" ref="I146:M146" si="119">I147</f>
        <v>0</v>
      </c>
      <c r="J146" s="55">
        <f t="shared" si="119"/>
        <v>0</v>
      </c>
      <c r="K146" s="55">
        <f t="shared" si="119"/>
        <v>0</v>
      </c>
      <c r="L146" s="55">
        <f t="shared" si="119"/>
        <v>0</v>
      </c>
      <c r="M146" s="50">
        <f t="shared" si="119"/>
        <v>0</v>
      </c>
    </row>
    <row r="147" spans="1:13" ht="49.5" hidden="1" customHeight="1" x14ac:dyDescent="0.2">
      <c r="A147" s="10"/>
      <c r="B147" s="31" t="s">
        <v>101</v>
      </c>
      <c r="C147" s="17" t="s">
        <v>17</v>
      </c>
      <c r="D147" s="16" t="s">
        <v>93</v>
      </c>
      <c r="E147" s="16" t="s">
        <v>32</v>
      </c>
      <c r="F147" s="18" t="s">
        <v>114</v>
      </c>
      <c r="G147" s="44">
        <v>240</v>
      </c>
      <c r="H147" s="55">
        <v>0</v>
      </c>
      <c r="I147" s="56">
        <v>0</v>
      </c>
      <c r="J147" s="51">
        <v>0</v>
      </c>
      <c r="K147" s="51">
        <v>0</v>
      </c>
      <c r="L147" s="51">
        <v>0</v>
      </c>
      <c r="M147" s="51">
        <v>0</v>
      </c>
    </row>
    <row r="148" spans="1:13" ht="63" x14ac:dyDescent="0.2">
      <c r="A148" s="10" t="s">
        <v>90</v>
      </c>
      <c r="B148" s="34" t="s">
        <v>91</v>
      </c>
      <c r="C148" s="17" t="s">
        <v>17</v>
      </c>
      <c r="D148" s="16" t="s">
        <v>93</v>
      </c>
      <c r="E148" s="16" t="s">
        <v>8</v>
      </c>
      <c r="F148" s="18" t="s">
        <v>115</v>
      </c>
      <c r="G148" s="44"/>
      <c r="H148" s="55">
        <f>H149</f>
        <v>20000</v>
      </c>
      <c r="I148" s="55">
        <f t="shared" ref="I148:M148" si="120">I149</f>
        <v>0</v>
      </c>
      <c r="J148" s="55">
        <f t="shared" si="120"/>
        <v>20000</v>
      </c>
      <c r="K148" s="55">
        <f t="shared" si="120"/>
        <v>0</v>
      </c>
      <c r="L148" s="55">
        <f t="shared" si="120"/>
        <v>20000</v>
      </c>
      <c r="M148" s="50">
        <f t="shared" si="120"/>
        <v>0</v>
      </c>
    </row>
    <row r="149" spans="1:13" ht="47.25" x14ac:dyDescent="0.2">
      <c r="A149" s="10"/>
      <c r="B149" s="31" t="s">
        <v>100</v>
      </c>
      <c r="C149" s="17" t="s">
        <v>17</v>
      </c>
      <c r="D149" s="16" t="s">
        <v>93</v>
      </c>
      <c r="E149" s="16" t="s">
        <v>8</v>
      </c>
      <c r="F149" s="18" t="s">
        <v>115</v>
      </c>
      <c r="G149" s="44">
        <v>200</v>
      </c>
      <c r="H149" s="55">
        <f>H150</f>
        <v>20000</v>
      </c>
      <c r="I149" s="55">
        <f t="shared" ref="I149" si="121">I150</f>
        <v>0</v>
      </c>
      <c r="J149" s="55">
        <f t="shared" ref="J149" si="122">J150</f>
        <v>20000</v>
      </c>
      <c r="K149" s="55">
        <f t="shared" ref="K149" si="123">K150</f>
        <v>0</v>
      </c>
      <c r="L149" s="55">
        <f t="shared" ref="L149" si="124">L150</f>
        <v>20000</v>
      </c>
      <c r="M149" s="50">
        <f t="shared" ref="M149" si="125">M150</f>
        <v>0</v>
      </c>
    </row>
    <row r="150" spans="1:13" ht="63" x14ac:dyDescent="0.2">
      <c r="A150" s="10"/>
      <c r="B150" s="31" t="s">
        <v>101</v>
      </c>
      <c r="C150" s="17" t="s">
        <v>17</v>
      </c>
      <c r="D150" s="16" t="s">
        <v>93</v>
      </c>
      <c r="E150" s="16" t="s">
        <v>8</v>
      </c>
      <c r="F150" s="18" t="s">
        <v>115</v>
      </c>
      <c r="G150" s="44">
        <v>240</v>
      </c>
      <c r="H150" s="55">
        <v>20000</v>
      </c>
      <c r="I150" s="56"/>
      <c r="J150" s="51">
        <v>20000</v>
      </c>
      <c r="K150" s="51">
        <v>0</v>
      </c>
      <c r="L150" s="51">
        <v>20000</v>
      </c>
      <c r="M150" s="51">
        <v>0</v>
      </c>
    </row>
    <row r="151" spans="1:13" ht="31.5" x14ac:dyDescent="0.2">
      <c r="A151" s="10" t="s">
        <v>92</v>
      </c>
      <c r="B151" s="11" t="s">
        <v>29</v>
      </c>
      <c r="C151" s="17" t="s">
        <v>17</v>
      </c>
      <c r="D151" s="16" t="s">
        <v>93</v>
      </c>
      <c r="E151" s="16" t="s">
        <v>8</v>
      </c>
      <c r="F151" s="18" t="s">
        <v>128</v>
      </c>
      <c r="G151" s="44"/>
      <c r="H151" s="55">
        <f>H153</f>
        <v>50000</v>
      </c>
      <c r="I151" s="55">
        <f t="shared" ref="I151:M151" si="126">I153</f>
        <v>0</v>
      </c>
      <c r="J151" s="55">
        <f t="shared" si="126"/>
        <v>50000</v>
      </c>
      <c r="K151" s="55">
        <f t="shared" si="126"/>
        <v>0</v>
      </c>
      <c r="L151" s="55">
        <f t="shared" si="126"/>
        <v>50000</v>
      </c>
      <c r="M151" s="50">
        <f t="shared" si="126"/>
        <v>0</v>
      </c>
    </row>
    <row r="152" spans="1:13" ht="24" customHeight="1" x14ac:dyDescent="0.2">
      <c r="A152" s="10"/>
      <c r="B152" s="11" t="s">
        <v>109</v>
      </c>
      <c r="C152" s="17" t="s">
        <v>17</v>
      </c>
      <c r="D152" s="16" t="s">
        <v>93</v>
      </c>
      <c r="E152" s="16" t="s">
        <v>8</v>
      </c>
      <c r="F152" s="18" t="s">
        <v>128</v>
      </c>
      <c r="G152" s="44">
        <v>800</v>
      </c>
      <c r="H152" s="55">
        <f>H153</f>
        <v>50000</v>
      </c>
      <c r="I152" s="55">
        <f t="shared" ref="I152:M152" si="127">I153</f>
        <v>0</v>
      </c>
      <c r="J152" s="55">
        <f t="shared" si="127"/>
        <v>50000</v>
      </c>
      <c r="K152" s="55">
        <f t="shared" si="127"/>
        <v>0</v>
      </c>
      <c r="L152" s="55">
        <f t="shared" si="127"/>
        <v>50000</v>
      </c>
      <c r="M152" s="50">
        <f t="shared" si="127"/>
        <v>0</v>
      </c>
    </row>
    <row r="153" spans="1:13" ht="29.25" customHeight="1" x14ac:dyDescent="0.2">
      <c r="A153" s="10"/>
      <c r="B153" s="31" t="s">
        <v>30</v>
      </c>
      <c r="C153" s="17" t="s">
        <v>17</v>
      </c>
      <c r="D153" s="16" t="s">
        <v>93</v>
      </c>
      <c r="E153" s="16" t="s">
        <v>8</v>
      </c>
      <c r="F153" s="18" t="s">
        <v>128</v>
      </c>
      <c r="G153" s="44">
        <v>870</v>
      </c>
      <c r="H153" s="55">
        <v>50000</v>
      </c>
      <c r="I153" s="56">
        <v>0</v>
      </c>
      <c r="J153" s="51">
        <v>50000</v>
      </c>
      <c r="K153" s="51">
        <v>0</v>
      </c>
      <c r="L153" s="51">
        <v>50000</v>
      </c>
      <c r="M153" s="51">
        <v>0</v>
      </c>
    </row>
    <row r="154" spans="1:13" ht="49.5" hidden="1" customHeight="1" x14ac:dyDescent="0.2">
      <c r="A154" s="10" t="s">
        <v>141</v>
      </c>
      <c r="B154" s="76" t="s">
        <v>143</v>
      </c>
      <c r="C154" s="79" t="s">
        <v>17</v>
      </c>
      <c r="D154" s="80" t="s">
        <v>144</v>
      </c>
      <c r="E154" s="80" t="s">
        <v>10</v>
      </c>
      <c r="F154" s="81" t="s">
        <v>102</v>
      </c>
      <c r="G154" s="21"/>
      <c r="H154" s="82">
        <f>H155+H168+H172</f>
        <v>92114.51</v>
      </c>
      <c r="I154" s="82">
        <f t="shared" ref="I154:M154" si="128">I155</f>
        <v>0</v>
      </c>
      <c r="J154" s="82">
        <f t="shared" si="128"/>
        <v>0</v>
      </c>
      <c r="K154" s="82">
        <f t="shared" si="128"/>
        <v>0</v>
      </c>
      <c r="L154" s="82">
        <f t="shared" si="128"/>
        <v>0</v>
      </c>
      <c r="M154" s="83">
        <f t="shared" si="128"/>
        <v>0</v>
      </c>
    </row>
    <row r="155" spans="1:13" ht="61.5" hidden="1" customHeight="1" x14ac:dyDescent="0.2">
      <c r="A155" s="10" t="s">
        <v>142</v>
      </c>
      <c r="B155" s="77" t="s">
        <v>139</v>
      </c>
      <c r="C155" s="17" t="s">
        <v>17</v>
      </c>
      <c r="D155" s="16" t="s">
        <v>144</v>
      </c>
      <c r="E155" s="16" t="s">
        <v>8</v>
      </c>
      <c r="F155" s="18" t="s">
        <v>102</v>
      </c>
      <c r="G155" s="71"/>
      <c r="H155" s="55">
        <f>H159+H163+H165+H156</f>
        <v>0</v>
      </c>
      <c r="I155" s="55">
        <f t="shared" ref="I155:M155" si="129">I159+I162</f>
        <v>0</v>
      </c>
      <c r="J155" s="55">
        <f t="shared" si="129"/>
        <v>0</v>
      </c>
      <c r="K155" s="55">
        <f t="shared" si="129"/>
        <v>0</v>
      </c>
      <c r="L155" s="55">
        <f t="shared" si="129"/>
        <v>0</v>
      </c>
      <c r="M155" s="50">
        <f t="shared" si="129"/>
        <v>0</v>
      </c>
    </row>
    <row r="156" spans="1:13" ht="61.5" hidden="1" customHeight="1" x14ac:dyDescent="0.2">
      <c r="A156" s="10"/>
      <c r="B156" s="77" t="s">
        <v>166</v>
      </c>
      <c r="C156" s="17" t="s">
        <v>17</v>
      </c>
      <c r="D156" s="16" t="s">
        <v>144</v>
      </c>
      <c r="E156" s="16" t="s">
        <v>8</v>
      </c>
      <c r="F156" s="18" t="s">
        <v>165</v>
      </c>
      <c r="G156" s="97"/>
      <c r="H156" s="55">
        <f>H157</f>
        <v>0</v>
      </c>
      <c r="I156" s="55">
        <f t="shared" ref="I156:M156" si="130">I157</f>
        <v>0</v>
      </c>
      <c r="J156" s="55">
        <f t="shared" si="130"/>
        <v>0</v>
      </c>
      <c r="K156" s="55">
        <f t="shared" si="130"/>
        <v>0</v>
      </c>
      <c r="L156" s="55">
        <f t="shared" si="130"/>
        <v>0</v>
      </c>
      <c r="M156" s="55">
        <f t="shared" si="130"/>
        <v>0</v>
      </c>
    </row>
    <row r="157" spans="1:13" ht="44.25" hidden="1" customHeight="1" x14ac:dyDescent="0.2">
      <c r="A157" s="10"/>
      <c r="B157" s="78" t="s">
        <v>129</v>
      </c>
      <c r="C157" s="17" t="s">
        <v>17</v>
      </c>
      <c r="D157" s="16" t="s">
        <v>144</v>
      </c>
      <c r="E157" s="16" t="s">
        <v>8</v>
      </c>
      <c r="F157" s="18" t="s">
        <v>165</v>
      </c>
      <c r="G157" s="97">
        <v>400</v>
      </c>
      <c r="H157" s="55">
        <f>H158</f>
        <v>0</v>
      </c>
      <c r="I157" s="55">
        <f t="shared" ref="I157" si="131">I158</f>
        <v>0</v>
      </c>
      <c r="J157" s="55">
        <f t="shared" ref="J157" si="132">J158</f>
        <v>0</v>
      </c>
      <c r="K157" s="55">
        <f t="shared" ref="K157" si="133">K158</f>
        <v>0</v>
      </c>
      <c r="L157" s="55">
        <f t="shared" ref="L157" si="134">L158</f>
        <v>0</v>
      </c>
      <c r="M157" s="55">
        <f t="shared" ref="M157" si="135">M158</f>
        <v>0</v>
      </c>
    </row>
    <row r="158" spans="1:13" ht="61.5" hidden="1" customHeight="1" x14ac:dyDescent="0.2">
      <c r="A158" s="10"/>
      <c r="B158" s="78" t="s">
        <v>130</v>
      </c>
      <c r="C158" s="17" t="s">
        <v>17</v>
      </c>
      <c r="D158" s="16" t="s">
        <v>144</v>
      </c>
      <c r="E158" s="16" t="s">
        <v>8</v>
      </c>
      <c r="F158" s="18" t="s">
        <v>165</v>
      </c>
      <c r="G158" s="97">
        <v>414</v>
      </c>
      <c r="H158" s="55">
        <v>0</v>
      </c>
      <c r="I158" s="55">
        <v>0</v>
      </c>
      <c r="J158" s="55">
        <v>0</v>
      </c>
      <c r="K158" s="55">
        <v>0</v>
      </c>
      <c r="L158" s="55">
        <v>0</v>
      </c>
      <c r="M158" s="50">
        <v>0</v>
      </c>
    </row>
    <row r="159" spans="1:13" ht="125.25" hidden="1" customHeight="1" x14ac:dyDescent="0.2">
      <c r="A159" s="10"/>
      <c r="B159" s="77" t="s">
        <v>140</v>
      </c>
      <c r="C159" s="17" t="s">
        <v>17</v>
      </c>
      <c r="D159" s="16" t="s">
        <v>144</v>
      </c>
      <c r="E159" s="16" t="s">
        <v>8</v>
      </c>
      <c r="F159" s="18" t="s">
        <v>145</v>
      </c>
      <c r="G159" s="71"/>
      <c r="H159" s="55">
        <f>H160</f>
        <v>0</v>
      </c>
      <c r="I159" s="55">
        <f t="shared" ref="I159:M159" si="136">I160</f>
        <v>0</v>
      </c>
      <c r="J159" s="55">
        <f t="shared" si="136"/>
        <v>0</v>
      </c>
      <c r="K159" s="55">
        <f t="shared" si="136"/>
        <v>0</v>
      </c>
      <c r="L159" s="55">
        <f t="shared" si="136"/>
        <v>0</v>
      </c>
      <c r="M159" s="50">
        <f t="shared" si="136"/>
        <v>0</v>
      </c>
    </row>
    <row r="160" spans="1:13" ht="65.25" hidden="1" customHeight="1" x14ac:dyDescent="0.2">
      <c r="A160" s="10"/>
      <c r="B160" s="78" t="s">
        <v>129</v>
      </c>
      <c r="C160" s="17" t="s">
        <v>17</v>
      </c>
      <c r="D160" s="16" t="s">
        <v>144</v>
      </c>
      <c r="E160" s="16" t="s">
        <v>8</v>
      </c>
      <c r="F160" s="18" t="s">
        <v>145</v>
      </c>
      <c r="G160" s="71">
        <v>400</v>
      </c>
      <c r="H160" s="55">
        <f>H161</f>
        <v>0</v>
      </c>
      <c r="I160" s="55">
        <f t="shared" ref="I160" si="137">I161</f>
        <v>0</v>
      </c>
      <c r="J160" s="55">
        <f t="shared" ref="J160" si="138">J161</f>
        <v>0</v>
      </c>
      <c r="K160" s="55">
        <f t="shared" ref="K160" si="139">K161</f>
        <v>0</v>
      </c>
      <c r="L160" s="55">
        <f t="shared" ref="L160" si="140">L161</f>
        <v>0</v>
      </c>
      <c r="M160" s="50">
        <f t="shared" ref="M160" si="141">M161</f>
        <v>0</v>
      </c>
    </row>
    <row r="161" spans="1:13" ht="62.25" hidden="1" customHeight="1" x14ac:dyDescent="0.2">
      <c r="A161" s="10"/>
      <c r="B161" s="78" t="s">
        <v>130</v>
      </c>
      <c r="C161" s="17" t="s">
        <v>17</v>
      </c>
      <c r="D161" s="16" t="s">
        <v>144</v>
      </c>
      <c r="E161" s="16" t="s">
        <v>8</v>
      </c>
      <c r="F161" s="18" t="s">
        <v>145</v>
      </c>
      <c r="G161" s="71">
        <v>414</v>
      </c>
      <c r="H161" s="55">
        <v>0</v>
      </c>
      <c r="I161" s="56">
        <v>0</v>
      </c>
      <c r="J161" s="51">
        <v>0</v>
      </c>
      <c r="K161" s="51">
        <v>0</v>
      </c>
      <c r="L161" s="51">
        <v>0</v>
      </c>
      <c r="M161" s="51">
        <v>0</v>
      </c>
    </row>
    <row r="162" spans="1:13" ht="107.25" hidden="1" customHeight="1" x14ac:dyDescent="0.2">
      <c r="A162" s="10"/>
      <c r="B162" s="77" t="s">
        <v>140</v>
      </c>
      <c r="C162" s="17" t="s">
        <v>17</v>
      </c>
      <c r="D162" s="16" t="s">
        <v>144</v>
      </c>
      <c r="E162" s="16" t="s">
        <v>8</v>
      </c>
      <c r="F162" s="18" t="s">
        <v>146</v>
      </c>
      <c r="G162" s="71"/>
      <c r="H162" s="55">
        <f>H163</f>
        <v>0</v>
      </c>
      <c r="I162" s="55">
        <f t="shared" ref="I162:M162" si="142">I163</f>
        <v>0</v>
      </c>
      <c r="J162" s="55">
        <f t="shared" si="142"/>
        <v>0</v>
      </c>
      <c r="K162" s="55">
        <f t="shared" si="142"/>
        <v>0</v>
      </c>
      <c r="L162" s="55">
        <f t="shared" si="142"/>
        <v>0</v>
      </c>
      <c r="M162" s="50">
        <f t="shared" si="142"/>
        <v>0</v>
      </c>
    </row>
    <row r="163" spans="1:13" ht="67.5" hidden="1" customHeight="1" x14ac:dyDescent="0.2">
      <c r="A163" s="10"/>
      <c r="B163" s="78" t="s">
        <v>129</v>
      </c>
      <c r="C163" s="17" t="s">
        <v>17</v>
      </c>
      <c r="D163" s="16" t="s">
        <v>144</v>
      </c>
      <c r="E163" s="16" t="s">
        <v>8</v>
      </c>
      <c r="F163" s="18" t="s">
        <v>146</v>
      </c>
      <c r="G163" s="71">
        <v>400</v>
      </c>
      <c r="H163" s="55">
        <f>H164</f>
        <v>0</v>
      </c>
      <c r="I163" s="55">
        <f t="shared" ref="I163" si="143">I164</f>
        <v>0</v>
      </c>
      <c r="J163" s="55">
        <f t="shared" ref="J163" si="144">J164</f>
        <v>0</v>
      </c>
      <c r="K163" s="55">
        <f t="shared" ref="K163" si="145">K164</f>
        <v>0</v>
      </c>
      <c r="L163" s="55">
        <f t="shared" ref="L163" si="146">L164</f>
        <v>0</v>
      </c>
      <c r="M163" s="50">
        <f t="shared" ref="M163" si="147">M164</f>
        <v>0</v>
      </c>
    </row>
    <row r="164" spans="1:13" ht="63.75" hidden="1" customHeight="1" x14ac:dyDescent="0.2">
      <c r="A164" s="10"/>
      <c r="B164" s="78" t="s">
        <v>130</v>
      </c>
      <c r="C164" s="17" t="s">
        <v>17</v>
      </c>
      <c r="D164" s="16" t="s">
        <v>144</v>
      </c>
      <c r="E164" s="16" t="s">
        <v>8</v>
      </c>
      <c r="F164" s="18" t="s">
        <v>146</v>
      </c>
      <c r="G164" s="71">
        <v>414</v>
      </c>
      <c r="H164" s="55">
        <f>I164</f>
        <v>0</v>
      </c>
      <c r="I164" s="56">
        <v>0</v>
      </c>
      <c r="J164" s="51">
        <v>0</v>
      </c>
      <c r="K164" s="51">
        <v>0</v>
      </c>
      <c r="L164" s="51">
        <v>0</v>
      </c>
      <c r="M164" s="51">
        <v>0</v>
      </c>
    </row>
    <row r="165" spans="1:13" ht="63.75" hidden="1" customHeight="1" x14ac:dyDescent="0.2">
      <c r="A165" s="10"/>
      <c r="B165" s="78" t="s">
        <v>158</v>
      </c>
      <c r="C165" s="17" t="s">
        <v>17</v>
      </c>
      <c r="D165" s="16" t="s">
        <v>144</v>
      </c>
      <c r="E165" s="16" t="s">
        <v>8</v>
      </c>
      <c r="F165" s="18" t="s">
        <v>136</v>
      </c>
      <c r="G165" s="93"/>
      <c r="H165" s="55">
        <f>H166</f>
        <v>0</v>
      </c>
      <c r="I165" s="55">
        <f t="shared" ref="I165:M165" si="148">I166</f>
        <v>0</v>
      </c>
      <c r="J165" s="55">
        <f t="shared" si="148"/>
        <v>0</v>
      </c>
      <c r="K165" s="55">
        <f t="shared" si="148"/>
        <v>0</v>
      </c>
      <c r="L165" s="55">
        <f t="shared" si="148"/>
        <v>0</v>
      </c>
      <c r="M165" s="50">
        <f t="shared" si="148"/>
        <v>0</v>
      </c>
    </row>
    <row r="166" spans="1:13" ht="45" hidden="1" customHeight="1" x14ac:dyDescent="0.2">
      <c r="A166" s="10"/>
      <c r="B166" s="78" t="s">
        <v>100</v>
      </c>
      <c r="C166" s="17" t="s">
        <v>17</v>
      </c>
      <c r="D166" s="16" t="s">
        <v>144</v>
      </c>
      <c r="E166" s="16" t="s">
        <v>8</v>
      </c>
      <c r="F166" s="18" t="s">
        <v>136</v>
      </c>
      <c r="G166" s="93">
        <v>200</v>
      </c>
      <c r="H166" s="55">
        <f>H167</f>
        <v>0</v>
      </c>
      <c r="I166" s="55">
        <f t="shared" ref="I166" si="149">I167</f>
        <v>0</v>
      </c>
      <c r="J166" s="55">
        <f t="shared" ref="J166" si="150">J167</f>
        <v>0</v>
      </c>
      <c r="K166" s="55">
        <f t="shared" ref="K166" si="151">K167</f>
        <v>0</v>
      </c>
      <c r="L166" s="55">
        <f t="shared" ref="L166" si="152">L167</f>
        <v>0</v>
      </c>
      <c r="M166" s="50">
        <f t="shared" ref="M166" si="153">M167</f>
        <v>0</v>
      </c>
    </row>
    <row r="167" spans="1:13" ht="63.75" hidden="1" customHeight="1" x14ac:dyDescent="0.2">
      <c r="A167" s="10"/>
      <c r="B167" s="78" t="s">
        <v>101</v>
      </c>
      <c r="C167" s="17" t="s">
        <v>17</v>
      </c>
      <c r="D167" s="16" t="s">
        <v>144</v>
      </c>
      <c r="E167" s="16" t="s">
        <v>8</v>
      </c>
      <c r="F167" s="18" t="s">
        <v>136</v>
      </c>
      <c r="G167" s="93">
        <v>240</v>
      </c>
      <c r="H167" s="55">
        <v>0</v>
      </c>
      <c r="I167" s="56">
        <v>0</v>
      </c>
      <c r="J167" s="72">
        <v>0</v>
      </c>
      <c r="K167" s="72">
        <v>0</v>
      </c>
      <c r="L167" s="72">
        <v>0</v>
      </c>
      <c r="M167" s="51">
        <v>0</v>
      </c>
    </row>
    <row r="168" spans="1:13" ht="63.75" hidden="1" customHeight="1" x14ac:dyDescent="0.2">
      <c r="A168" s="10" t="s">
        <v>162</v>
      </c>
      <c r="B168" s="53" t="s">
        <v>163</v>
      </c>
      <c r="C168" s="17" t="s">
        <v>17</v>
      </c>
      <c r="D168" s="16" t="s">
        <v>144</v>
      </c>
      <c r="E168" s="16" t="s">
        <v>12</v>
      </c>
      <c r="F168" s="18" t="s">
        <v>102</v>
      </c>
      <c r="G168" s="96"/>
      <c r="H168" s="55">
        <f>H169</f>
        <v>0</v>
      </c>
      <c r="I168" s="55">
        <f t="shared" ref="I168:M168" si="154">I169</f>
        <v>0</v>
      </c>
      <c r="J168" s="55">
        <f t="shared" si="154"/>
        <v>0</v>
      </c>
      <c r="K168" s="55">
        <f t="shared" si="154"/>
        <v>0</v>
      </c>
      <c r="L168" s="55">
        <f t="shared" si="154"/>
        <v>0</v>
      </c>
      <c r="M168" s="50">
        <f t="shared" si="154"/>
        <v>0</v>
      </c>
    </row>
    <row r="169" spans="1:13" ht="63.75" hidden="1" customHeight="1" x14ac:dyDescent="0.2">
      <c r="A169" s="10"/>
      <c r="B169" s="31" t="s">
        <v>164</v>
      </c>
      <c r="C169" s="17" t="s">
        <v>17</v>
      </c>
      <c r="D169" s="16" t="s">
        <v>144</v>
      </c>
      <c r="E169" s="16" t="s">
        <v>12</v>
      </c>
      <c r="F169" s="18" t="s">
        <v>112</v>
      </c>
      <c r="G169" s="96"/>
      <c r="H169" s="55">
        <f t="shared" ref="H169:H170" si="155">H170</f>
        <v>0</v>
      </c>
      <c r="I169" s="55">
        <f t="shared" ref="I169:I170" si="156">I170</f>
        <v>0</v>
      </c>
      <c r="J169" s="55">
        <f t="shared" ref="J169:J170" si="157">J170</f>
        <v>0</v>
      </c>
      <c r="K169" s="55">
        <f t="shared" ref="K169:K170" si="158">K170</f>
        <v>0</v>
      </c>
      <c r="L169" s="55">
        <f t="shared" ref="L169:L170" si="159">L170</f>
        <v>0</v>
      </c>
      <c r="M169" s="50">
        <f t="shared" ref="M169:M170" si="160">M170</f>
        <v>0</v>
      </c>
    </row>
    <row r="170" spans="1:13" ht="63.75" hidden="1" customHeight="1" x14ac:dyDescent="0.2">
      <c r="A170" s="10"/>
      <c r="B170" s="31" t="s">
        <v>100</v>
      </c>
      <c r="C170" s="17" t="s">
        <v>17</v>
      </c>
      <c r="D170" s="16" t="s">
        <v>144</v>
      </c>
      <c r="E170" s="16" t="s">
        <v>12</v>
      </c>
      <c r="F170" s="18" t="s">
        <v>112</v>
      </c>
      <c r="G170" s="96">
        <v>200</v>
      </c>
      <c r="H170" s="55">
        <f t="shared" si="155"/>
        <v>0</v>
      </c>
      <c r="I170" s="55">
        <f t="shared" si="156"/>
        <v>0</v>
      </c>
      <c r="J170" s="55">
        <f t="shared" si="157"/>
        <v>0</v>
      </c>
      <c r="K170" s="55">
        <f t="shared" si="158"/>
        <v>0</v>
      </c>
      <c r="L170" s="55">
        <f t="shared" si="159"/>
        <v>0</v>
      </c>
      <c r="M170" s="50">
        <f t="shared" si="160"/>
        <v>0</v>
      </c>
    </row>
    <row r="171" spans="1:13" ht="63.75" hidden="1" customHeight="1" x14ac:dyDescent="0.2">
      <c r="A171" s="10"/>
      <c r="B171" s="31" t="s">
        <v>101</v>
      </c>
      <c r="C171" s="17" t="s">
        <v>17</v>
      </c>
      <c r="D171" s="16" t="s">
        <v>144</v>
      </c>
      <c r="E171" s="16" t="s">
        <v>12</v>
      </c>
      <c r="F171" s="18" t="s">
        <v>112</v>
      </c>
      <c r="G171" s="96">
        <v>240</v>
      </c>
      <c r="H171" s="55">
        <v>0</v>
      </c>
      <c r="I171" s="56">
        <v>0</v>
      </c>
      <c r="J171" s="72">
        <v>0</v>
      </c>
      <c r="K171" s="72">
        <v>0</v>
      </c>
      <c r="L171" s="72">
        <v>0</v>
      </c>
      <c r="M171" s="51">
        <v>0</v>
      </c>
    </row>
    <row r="172" spans="1:13" ht="51.75" hidden="1" customHeight="1" x14ac:dyDescent="0.2">
      <c r="A172" s="10" t="s">
        <v>162</v>
      </c>
      <c r="B172" s="78" t="s">
        <v>159</v>
      </c>
      <c r="C172" s="17" t="s">
        <v>17</v>
      </c>
      <c r="D172" s="16" t="s">
        <v>144</v>
      </c>
      <c r="E172" s="16" t="s">
        <v>13</v>
      </c>
      <c r="F172" s="18" t="s">
        <v>102</v>
      </c>
      <c r="G172" s="93"/>
      <c r="H172" s="55">
        <v>92114.51</v>
      </c>
      <c r="I172" s="55">
        <f t="shared" ref="I172:M172" si="161">I173</f>
        <v>0</v>
      </c>
      <c r="J172" s="55">
        <f t="shared" si="161"/>
        <v>0</v>
      </c>
      <c r="K172" s="55">
        <f t="shared" si="161"/>
        <v>0</v>
      </c>
      <c r="L172" s="55">
        <f t="shared" si="161"/>
        <v>0</v>
      </c>
      <c r="M172" s="50">
        <f t="shared" si="161"/>
        <v>0</v>
      </c>
    </row>
    <row r="173" spans="1:13" ht="90.75" hidden="1" customHeight="1" x14ac:dyDescent="0.2">
      <c r="A173" s="10"/>
      <c r="B173" s="78" t="s">
        <v>160</v>
      </c>
      <c r="C173" s="17" t="s">
        <v>17</v>
      </c>
      <c r="D173" s="16" t="s">
        <v>144</v>
      </c>
      <c r="E173" s="16" t="s">
        <v>13</v>
      </c>
      <c r="F173" s="18" t="s">
        <v>108</v>
      </c>
      <c r="G173" s="93">
        <v>500</v>
      </c>
      <c r="H173" s="55">
        <f>H174</f>
        <v>0</v>
      </c>
      <c r="I173" s="55">
        <f t="shared" ref="I173" si="162">I174</f>
        <v>0</v>
      </c>
      <c r="J173" s="55">
        <f t="shared" ref="J173" si="163">J174</f>
        <v>0</v>
      </c>
      <c r="K173" s="55">
        <f t="shared" ref="K173" si="164">K174</f>
        <v>0</v>
      </c>
      <c r="L173" s="55">
        <f t="shared" ref="L173" si="165">L174</f>
        <v>0</v>
      </c>
      <c r="M173" s="50">
        <f t="shared" ref="M173" si="166">M174</f>
        <v>0</v>
      </c>
    </row>
    <row r="174" spans="1:13" ht="27" hidden="1" customHeight="1" x14ac:dyDescent="0.2">
      <c r="A174" s="10"/>
      <c r="B174" s="78" t="s">
        <v>161</v>
      </c>
      <c r="C174" s="17" t="s">
        <v>17</v>
      </c>
      <c r="D174" s="16" t="s">
        <v>144</v>
      </c>
      <c r="E174" s="16" t="s">
        <v>13</v>
      </c>
      <c r="F174" s="18" t="s">
        <v>108</v>
      </c>
      <c r="G174" s="93">
        <v>540</v>
      </c>
      <c r="H174" s="55">
        <v>0</v>
      </c>
      <c r="I174" s="56">
        <v>0</v>
      </c>
      <c r="J174" s="72">
        <v>0</v>
      </c>
      <c r="K174" s="72">
        <v>0</v>
      </c>
      <c r="L174" s="72">
        <v>0</v>
      </c>
      <c r="M174" s="51">
        <v>0</v>
      </c>
    </row>
    <row r="175" spans="1:13" ht="123" customHeight="1" x14ac:dyDescent="0.2">
      <c r="A175" s="10"/>
      <c r="B175" s="88" t="s">
        <v>121</v>
      </c>
      <c r="C175" s="79" t="s">
        <v>178</v>
      </c>
      <c r="D175" s="80" t="s">
        <v>9</v>
      </c>
      <c r="E175" s="80" t="s">
        <v>10</v>
      </c>
      <c r="F175" s="81" t="s">
        <v>102</v>
      </c>
      <c r="G175" s="21"/>
      <c r="H175" s="82">
        <f>H176+H190</f>
        <v>600600</v>
      </c>
      <c r="I175" s="82">
        <f t="shared" ref="I175:M175" si="167">I176+I190</f>
        <v>0</v>
      </c>
      <c r="J175" s="82">
        <f t="shared" si="167"/>
        <v>0</v>
      </c>
      <c r="K175" s="82">
        <f t="shared" si="167"/>
        <v>0</v>
      </c>
      <c r="L175" s="82">
        <f t="shared" si="167"/>
        <v>0</v>
      </c>
      <c r="M175" s="83">
        <f t="shared" si="167"/>
        <v>0</v>
      </c>
    </row>
    <row r="176" spans="1:13" ht="120.75" customHeight="1" x14ac:dyDescent="0.2">
      <c r="A176" s="10" t="s">
        <v>148</v>
      </c>
      <c r="B176" s="88" t="s">
        <v>171</v>
      </c>
      <c r="C176" s="79" t="s">
        <v>178</v>
      </c>
      <c r="D176" s="80" t="s">
        <v>7</v>
      </c>
      <c r="E176" s="80" t="s">
        <v>10</v>
      </c>
      <c r="F176" s="81" t="s">
        <v>102</v>
      </c>
      <c r="G176" s="21"/>
      <c r="H176" s="82">
        <f>H177</f>
        <v>400600</v>
      </c>
      <c r="I176" s="82">
        <f t="shared" ref="I176:M176" si="168">I177+I191</f>
        <v>0</v>
      </c>
      <c r="J176" s="82">
        <f t="shared" si="168"/>
        <v>0</v>
      </c>
      <c r="K176" s="82">
        <f t="shared" si="168"/>
        <v>0</v>
      </c>
      <c r="L176" s="82">
        <f t="shared" si="168"/>
        <v>0</v>
      </c>
      <c r="M176" s="83">
        <f t="shared" si="168"/>
        <v>0</v>
      </c>
    </row>
    <row r="177" spans="1:16" ht="128.25" customHeight="1" x14ac:dyDescent="0.2">
      <c r="A177" s="10" t="s">
        <v>156</v>
      </c>
      <c r="B177" s="89" t="s">
        <v>172</v>
      </c>
      <c r="C177" s="17" t="s">
        <v>178</v>
      </c>
      <c r="D177" s="16" t="s">
        <v>7</v>
      </c>
      <c r="E177" s="16" t="s">
        <v>8</v>
      </c>
      <c r="F177" s="18" t="s">
        <v>102</v>
      </c>
      <c r="G177" s="86"/>
      <c r="H177" s="55">
        <f>H178+H181+H184+H187</f>
        <v>400600</v>
      </c>
      <c r="I177" s="55">
        <f t="shared" ref="I177:M177" si="169">I178+I181+I184+I187</f>
        <v>0</v>
      </c>
      <c r="J177" s="55">
        <f t="shared" si="169"/>
        <v>0</v>
      </c>
      <c r="K177" s="55">
        <f t="shared" si="169"/>
        <v>0</v>
      </c>
      <c r="L177" s="55">
        <f t="shared" si="169"/>
        <v>0</v>
      </c>
      <c r="M177" s="50">
        <f t="shared" si="169"/>
        <v>0</v>
      </c>
    </row>
    <row r="178" spans="1:16" ht="140.25" customHeight="1" x14ac:dyDescent="0.2">
      <c r="A178" s="10"/>
      <c r="B178" s="77" t="s">
        <v>173</v>
      </c>
      <c r="C178" s="17" t="s">
        <v>178</v>
      </c>
      <c r="D178" s="16" t="s">
        <v>7</v>
      </c>
      <c r="E178" s="16" t="s">
        <v>8</v>
      </c>
      <c r="F178" s="18" t="s">
        <v>103</v>
      </c>
      <c r="G178" s="86"/>
      <c r="H178" s="55">
        <f>H179</f>
        <v>400000</v>
      </c>
      <c r="I178" s="55">
        <f t="shared" ref="I178:M178" si="170">I179</f>
        <v>0</v>
      </c>
      <c r="J178" s="55">
        <f t="shared" si="170"/>
        <v>0</v>
      </c>
      <c r="K178" s="55">
        <f t="shared" si="170"/>
        <v>0</v>
      </c>
      <c r="L178" s="55">
        <f t="shared" si="170"/>
        <v>0</v>
      </c>
      <c r="M178" s="50">
        <f t="shared" si="170"/>
        <v>0</v>
      </c>
    </row>
    <row r="179" spans="1:16" ht="63.75" customHeight="1" x14ac:dyDescent="0.2">
      <c r="A179" s="10"/>
      <c r="B179" s="78" t="s">
        <v>100</v>
      </c>
      <c r="C179" s="17" t="s">
        <v>178</v>
      </c>
      <c r="D179" s="16" t="s">
        <v>7</v>
      </c>
      <c r="E179" s="16" t="s">
        <v>8</v>
      </c>
      <c r="F179" s="18" t="s">
        <v>103</v>
      </c>
      <c r="G179" s="86">
        <v>200</v>
      </c>
      <c r="H179" s="55">
        <f>H180</f>
        <v>400000</v>
      </c>
      <c r="I179" s="55">
        <f t="shared" ref="I179" si="171">I180</f>
        <v>0</v>
      </c>
      <c r="J179" s="55">
        <f t="shared" ref="J179" si="172">J180</f>
        <v>0</v>
      </c>
      <c r="K179" s="55">
        <f t="shared" ref="K179" si="173">K180</f>
        <v>0</v>
      </c>
      <c r="L179" s="55">
        <f t="shared" ref="L179" si="174">L180</f>
        <v>0</v>
      </c>
      <c r="M179" s="50">
        <f t="shared" ref="M179" si="175">M180</f>
        <v>0</v>
      </c>
    </row>
    <row r="180" spans="1:16" ht="63" customHeight="1" x14ac:dyDescent="0.2">
      <c r="A180" s="10"/>
      <c r="B180" s="78" t="s">
        <v>101</v>
      </c>
      <c r="C180" s="17" t="s">
        <v>178</v>
      </c>
      <c r="D180" s="16" t="s">
        <v>7</v>
      </c>
      <c r="E180" s="16" t="s">
        <v>8</v>
      </c>
      <c r="F180" s="18" t="s">
        <v>103</v>
      </c>
      <c r="G180" s="86">
        <v>240</v>
      </c>
      <c r="H180" s="55">
        <v>400000</v>
      </c>
      <c r="I180" s="56">
        <v>0</v>
      </c>
      <c r="J180" s="51">
        <v>0</v>
      </c>
      <c r="K180" s="51">
        <v>0</v>
      </c>
      <c r="L180" s="51">
        <v>0</v>
      </c>
      <c r="M180" s="51">
        <v>0</v>
      </c>
    </row>
    <row r="181" spans="1:16" ht="63.75" hidden="1" customHeight="1" x14ac:dyDescent="0.2">
      <c r="A181" s="10"/>
      <c r="B181" s="77" t="s">
        <v>151</v>
      </c>
      <c r="C181" s="17" t="s">
        <v>17</v>
      </c>
      <c r="D181" s="16" t="s">
        <v>149</v>
      </c>
      <c r="E181" s="16" t="s">
        <v>8</v>
      </c>
      <c r="F181" s="18" t="s">
        <v>104</v>
      </c>
      <c r="G181" s="86"/>
      <c r="H181" s="55">
        <f>H182</f>
        <v>0</v>
      </c>
      <c r="I181" s="55">
        <f t="shared" ref="I181:M181" si="176">I182</f>
        <v>0</v>
      </c>
      <c r="J181" s="55">
        <f t="shared" si="176"/>
        <v>0</v>
      </c>
      <c r="K181" s="55">
        <f t="shared" si="176"/>
        <v>0</v>
      </c>
      <c r="L181" s="55">
        <f t="shared" si="176"/>
        <v>0</v>
      </c>
      <c r="M181" s="50">
        <f t="shared" si="176"/>
        <v>0</v>
      </c>
    </row>
    <row r="182" spans="1:16" ht="63.75" hidden="1" customHeight="1" x14ac:dyDescent="0.2">
      <c r="A182" s="10"/>
      <c r="B182" s="78" t="s">
        <v>100</v>
      </c>
      <c r="C182" s="17" t="s">
        <v>17</v>
      </c>
      <c r="D182" s="16" t="s">
        <v>149</v>
      </c>
      <c r="E182" s="16" t="s">
        <v>8</v>
      </c>
      <c r="F182" s="18" t="s">
        <v>150</v>
      </c>
      <c r="G182" s="86">
        <v>200</v>
      </c>
      <c r="H182" s="55">
        <f>H183</f>
        <v>0</v>
      </c>
      <c r="I182" s="55">
        <f t="shared" ref="I182" si="177">I183</f>
        <v>0</v>
      </c>
      <c r="J182" s="55">
        <f t="shared" ref="J182" si="178">J183</f>
        <v>0</v>
      </c>
      <c r="K182" s="55">
        <f t="shared" ref="K182" si="179">K183</f>
        <v>0</v>
      </c>
      <c r="L182" s="55">
        <f t="shared" ref="L182" si="180">L183</f>
        <v>0</v>
      </c>
      <c r="M182" s="50">
        <f t="shared" ref="M182" si="181">M183</f>
        <v>0</v>
      </c>
      <c r="O182" s="65"/>
    </row>
    <row r="183" spans="1:16" ht="63.75" hidden="1" customHeight="1" x14ac:dyDescent="0.2">
      <c r="A183" s="10"/>
      <c r="B183" s="78" t="s">
        <v>101</v>
      </c>
      <c r="C183" s="17" t="s">
        <v>17</v>
      </c>
      <c r="D183" s="16" t="s">
        <v>149</v>
      </c>
      <c r="E183" s="16" t="s">
        <v>8</v>
      </c>
      <c r="F183" s="18" t="s">
        <v>150</v>
      </c>
      <c r="G183" s="86">
        <v>240</v>
      </c>
      <c r="H183" s="55">
        <f>I183</f>
        <v>0</v>
      </c>
      <c r="I183" s="56">
        <v>0</v>
      </c>
      <c r="J183" s="51">
        <v>0</v>
      </c>
      <c r="K183" s="51">
        <v>0</v>
      </c>
      <c r="L183" s="51">
        <v>0</v>
      </c>
      <c r="M183" s="51">
        <v>0</v>
      </c>
      <c r="O183" s="65"/>
    </row>
    <row r="184" spans="1:16" ht="117.75" customHeight="1" x14ac:dyDescent="0.2">
      <c r="A184" s="10"/>
      <c r="B184" s="77" t="s">
        <v>174</v>
      </c>
      <c r="C184" s="17" t="s">
        <v>178</v>
      </c>
      <c r="D184" s="16" t="s">
        <v>7</v>
      </c>
      <c r="E184" s="16" t="s">
        <v>8</v>
      </c>
      <c r="F184" s="18" t="s">
        <v>104</v>
      </c>
      <c r="G184" s="86"/>
      <c r="H184" s="55">
        <f>H185</f>
        <v>600</v>
      </c>
      <c r="I184" s="55">
        <f t="shared" ref="I184:M184" si="182">I185</f>
        <v>0</v>
      </c>
      <c r="J184" s="55">
        <f t="shared" si="182"/>
        <v>0</v>
      </c>
      <c r="K184" s="55">
        <f t="shared" si="182"/>
        <v>0</v>
      </c>
      <c r="L184" s="55">
        <f t="shared" si="182"/>
        <v>0</v>
      </c>
      <c r="M184" s="50">
        <f t="shared" si="182"/>
        <v>0</v>
      </c>
      <c r="O184" s="65"/>
    </row>
    <row r="185" spans="1:16" ht="63.75" customHeight="1" x14ac:dyDescent="0.2">
      <c r="A185" s="10"/>
      <c r="B185" s="78" t="s">
        <v>100</v>
      </c>
      <c r="C185" s="17" t="s">
        <v>178</v>
      </c>
      <c r="D185" s="16" t="s">
        <v>7</v>
      </c>
      <c r="E185" s="16" t="s">
        <v>8</v>
      </c>
      <c r="F185" s="18" t="s">
        <v>104</v>
      </c>
      <c r="G185" s="86">
        <v>200</v>
      </c>
      <c r="H185" s="55">
        <f>H186</f>
        <v>600</v>
      </c>
      <c r="I185" s="55">
        <f t="shared" ref="I185" si="183">I186</f>
        <v>0</v>
      </c>
      <c r="J185" s="55">
        <f t="shared" ref="J185" si="184">J186</f>
        <v>0</v>
      </c>
      <c r="K185" s="55">
        <f t="shared" ref="K185" si="185">K186</f>
        <v>0</v>
      </c>
      <c r="L185" s="55">
        <f t="shared" ref="L185" si="186">L186</f>
        <v>0</v>
      </c>
      <c r="M185" s="50">
        <f t="shared" ref="M185" si="187">M186</f>
        <v>0</v>
      </c>
      <c r="O185" s="90"/>
    </row>
    <row r="186" spans="1:16" ht="57.75" customHeight="1" x14ac:dyDescent="0.3">
      <c r="A186" s="10"/>
      <c r="B186" s="78" t="s">
        <v>101</v>
      </c>
      <c r="C186" s="17" t="s">
        <v>178</v>
      </c>
      <c r="D186" s="16" t="s">
        <v>7</v>
      </c>
      <c r="E186" s="16" t="s">
        <v>8</v>
      </c>
      <c r="F186" s="18" t="s">
        <v>104</v>
      </c>
      <c r="G186" s="86">
        <v>240</v>
      </c>
      <c r="H186" s="55">
        <v>600</v>
      </c>
      <c r="I186" s="56">
        <v>0</v>
      </c>
      <c r="J186" s="51">
        <v>0</v>
      </c>
      <c r="K186" s="51">
        <v>0</v>
      </c>
      <c r="L186" s="51">
        <v>0</v>
      </c>
      <c r="M186" s="51">
        <v>0</v>
      </c>
      <c r="O186" s="91"/>
      <c r="P186" s="65"/>
    </row>
    <row r="187" spans="1:16" ht="1.5" hidden="1" customHeight="1" x14ac:dyDescent="0.2">
      <c r="A187" s="10"/>
      <c r="B187" s="77" t="s">
        <v>152</v>
      </c>
      <c r="C187" s="17" t="s">
        <v>17</v>
      </c>
      <c r="D187" s="16" t="s">
        <v>149</v>
      </c>
      <c r="E187" s="16" t="s">
        <v>8</v>
      </c>
      <c r="F187" s="18" t="s">
        <v>153</v>
      </c>
      <c r="G187" s="86"/>
      <c r="H187" s="55">
        <f>H188</f>
        <v>0</v>
      </c>
      <c r="I187" s="55">
        <f t="shared" ref="I187:M187" si="188">I188</f>
        <v>0</v>
      </c>
      <c r="J187" s="55">
        <f t="shared" si="188"/>
        <v>0</v>
      </c>
      <c r="K187" s="55">
        <f t="shared" si="188"/>
        <v>0</v>
      </c>
      <c r="L187" s="55">
        <f t="shared" si="188"/>
        <v>0</v>
      </c>
      <c r="M187" s="50">
        <f t="shared" si="188"/>
        <v>0</v>
      </c>
    </row>
    <row r="188" spans="1:16" ht="63.75" hidden="1" customHeight="1" x14ac:dyDescent="0.2">
      <c r="A188" s="10"/>
      <c r="B188" s="78" t="s">
        <v>100</v>
      </c>
      <c r="C188" s="17" t="s">
        <v>17</v>
      </c>
      <c r="D188" s="16" t="s">
        <v>149</v>
      </c>
      <c r="E188" s="16" t="s">
        <v>8</v>
      </c>
      <c r="F188" s="18" t="s">
        <v>153</v>
      </c>
      <c r="G188" s="86">
        <v>200</v>
      </c>
      <c r="H188" s="55">
        <f>H189</f>
        <v>0</v>
      </c>
      <c r="I188" s="55">
        <f t="shared" ref="I188" si="189">I189</f>
        <v>0</v>
      </c>
      <c r="J188" s="55">
        <f t="shared" ref="J188" si="190">J189</f>
        <v>0</v>
      </c>
      <c r="K188" s="55">
        <f t="shared" ref="K188" si="191">K189</f>
        <v>0</v>
      </c>
      <c r="L188" s="55">
        <f t="shared" ref="L188" si="192">L189</f>
        <v>0</v>
      </c>
      <c r="M188" s="50">
        <f t="shared" ref="M188" si="193">M189</f>
        <v>0</v>
      </c>
    </row>
    <row r="189" spans="1:16" ht="63.75" hidden="1" customHeight="1" x14ac:dyDescent="0.2">
      <c r="A189" s="10"/>
      <c r="B189" s="78" t="s">
        <v>101</v>
      </c>
      <c r="C189" s="17" t="s">
        <v>17</v>
      </c>
      <c r="D189" s="16" t="s">
        <v>149</v>
      </c>
      <c r="E189" s="16" t="s">
        <v>8</v>
      </c>
      <c r="F189" s="18" t="s">
        <v>153</v>
      </c>
      <c r="G189" s="86">
        <v>240</v>
      </c>
      <c r="H189" s="55">
        <f>I189</f>
        <v>0</v>
      </c>
      <c r="I189" s="56">
        <v>0</v>
      </c>
      <c r="J189" s="51">
        <v>0</v>
      </c>
      <c r="K189" s="51">
        <v>0</v>
      </c>
      <c r="L189" s="51">
        <v>0</v>
      </c>
      <c r="M189" s="51">
        <v>0</v>
      </c>
    </row>
    <row r="190" spans="1:16" ht="93" customHeight="1" x14ac:dyDescent="0.2">
      <c r="A190" s="10"/>
      <c r="B190" s="98" t="s">
        <v>175</v>
      </c>
      <c r="C190" s="79" t="s">
        <v>178</v>
      </c>
      <c r="D190" s="80" t="s">
        <v>14</v>
      </c>
      <c r="E190" s="80" t="s">
        <v>10</v>
      </c>
      <c r="F190" s="81" t="s">
        <v>102</v>
      </c>
      <c r="G190" s="21"/>
      <c r="H190" s="82">
        <f>H191</f>
        <v>200000</v>
      </c>
      <c r="I190" s="82">
        <f t="shared" ref="I190:M190" si="194">I191</f>
        <v>0</v>
      </c>
      <c r="J190" s="82">
        <f t="shared" si="194"/>
        <v>0</v>
      </c>
      <c r="K190" s="82">
        <f t="shared" si="194"/>
        <v>0</v>
      </c>
      <c r="L190" s="82">
        <f t="shared" si="194"/>
        <v>0</v>
      </c>
      <c r="M190" s="83">
        <f t="shared" si="194"/>
        <v>0</v>
      </c>
    </row>
    <row r="191" spans="1:16" ht="121.5" customHeight="1" x14ac:dyDescent="0.2">
      <c r="A191" s="10" t="s">
        <v>157</v>
      </c>
      <c r="B191" s="78" t="s">
        <v>176</v>
      </c>
      <c r="C191" s="17" t="s">
        <v>178</v>
      </c>
      <c r="D191" s="16" t="s">
        <v>14</v>
      </c>
      <c r="E191" s="16" t="s">
        <v>8</v>
      </c>
      <c r="F191" s="18" t="s">
        <v>102</v>
      </c>
      <c r="G191" s="86"/>
      <c r="H191" s="55">
        <f>H192+H195</f>
        <v>200000</v>
      </c>
      <c r="I191" s="55">
        <f t="shared" ref="I191:M191" si="195">I192+I195</f>
        <v>0</v>
      </c>
      <c r="J191" s="55">
        <f t="shared" si="195"/>
        <v>0</v>
      </c>
      <c r="K191" s="55">
        <f t="shared" si="195"/>
        <v>0</v>
      </c>
      <c r="L191" s="55">
        <f t="shared" si="195"/>
        <v>0</v>
      </c>
      <c r="M191" s="50">
        <f t="shared" si="195"/>
        <v>0</v>
      </c>
    </row>
    <row r="192" spans="1:16" ht="136.5" customHeight="1" x14ac:dyDescent="0.2">
      <c r="A192" s="10"/>
      <c r="B192" s="78" t="s">
        <v>177</v>
      </c>
      <c r="C192" s="17" t="s">
        <v>178</v>
      </c>
      <c r="D192" s="16" t="s">
        <v>14</v>
      </c>
      <c r="E192" s="16" t="s">
        <v>8</v>
      </c>
      <c r="F192" s="18" t="s">
        <v>102</v>
      </c>
      <c r="G192" s="86"/>
      <c r="H192" s="55">
        <f>H193</f>
        <v>200000</v>
      </c>
      <c r="I192" s="55">
        <f t="shared" ref="I192:M192" si="196">I193</f>
        <v>0</v>
      </c>
      <c r="J192" s="55">
        <f t="shared" si="196"/>
        <v>0</v>
      </c>
      <c r="K192" s="55">
        <f t="shared" si="196"/>
        <v>0</v>
      </c>
      <c r="L192" s="55">
        <f t="shared" si="196"/>
        <v>0</v>
      </c>
      <c r="M192" s="50">
        <f t="shared" si="196"/>
        <v>0</v>
      </c>
    </row>
    <row r="193" spans="1:13" ht="63.75" customHeight="1" x14ac:dyDescent="0.2">
      <c r="A193" s="10"/>
      <c r="B193" s="78" t="s">
        <v>100</v>
      </c>
      <c r="C193" s="17" t="s">
        <v>178</v>
      </c>
      <c r="D193" s="16" t="s">
        <v>14</v>
      </c>
      <c r="E193" s="16" t="s">
        <v>8</v>
      </c>
      <c r="F193" s="18" t="s">
        <v>102</v>
      </c>
      <c r="G193" s="86">
        <v>200</v>
      </c>
      <c r="H193" s="55">
        <f>H194</f>
        <v>200000</v>
      </c>
      <c r="I193" s="55">
        <f t="shared" ref="I193" si="197">I194</f>
        <v>0</v>
      </c>
      <c r="J193" s="55">
        <f t="shared" ref="J193" si="198">J194</f>
        <v>0</v>
      </c>
      <c r="K193" s="55">
        <f t="shared" ref="K193" si="199">K194</f>
        <v>0</v>
      </c>
      <c r="L193" s="55">
        <f t="shared" ref="L193" si="200">L194</f>
        <v>0</v>
      </c>
      <c r="M193" s="50">
        <f t="shared" ref="M193" si="201">M194</f>
        <v>0</v>
      </c>
    </row>
    <row r="194" spans="1:13" ht="61.5" customHeight="1" x14ac:dyDescent="0.2">
      <c r="A194" s="10"/>
      <c r="B194" s="78" t="s">
        <v>101</v>
      </c>
      <c r="C194" s="17" t="s">
        <v>178</v>
      </c>
      <c r="D194" s="16" t="s">
        <v>14</v>
      </c>
      <c r="E194" s="16" t="s">
        <v>8</v>
      </c>
      <c r="F194" s="18" t="s">
        <v>102</v>
      </c>
      <c r="G194" s="86">
        <v>240</v>
      </c>
      <c r="H194" s="55">
        <v>200000</v>
      </c>
      <c r="I194" s="56">
        <v>0</v>
      </c>
      <c r="J194" s="51">
        <v>0</v>
      </c>
      <c r="K194" s="51">
        <v>0</v>
      </c>
      <c r="L194" s="51">
        <v>0</v>
      </c>
      <c r="M194" s="51">
        <v>0</v>
      </c>
    </row>
    <row r="195" spans="1:13" ht="63.75" hidden="1" customHeight="1" x14ac:dyDescent="0.2">
      <c r="A195" s="10"/>
      <c r="B195" s="78" t="s">
        <v>154</v>
      </c>
      <c r="C195" s="17" t="s">
        <v>17</v>
      </c>
      <c r="D195" s="16" t="s">
        <v>149</v>
      </c>
      <c r="E195" s="16" t="s">
        <v>12</v>
      </c>
      <c r="F195" s="18" t="s">
        <v>155</v>
      </c>
      <c r="G195" s="86"/>
      <c r="H195" s="55">
        <f>H196</f>
        <v>0</v>
      </c>
      <c r="I195" s="55">
        <f t="shared" ref="I195:M195" si="202">I196</f>
        <v>0</v>
      </c>
      <c r="J195" s="55">
        <f t="shared" si="202"/>
        <v>0</v>
      </c>
      <c r="K195" s="55">
        <f t="shared" si="202"/>
        <v>0</v>
      </c>
      <c r="L195" s="55">
        <f t="shared" si="202"/>
        <v>0</v>
      </c>
      <c r="M195" s="50">
        <f t="shared" si="202"/>
        <v>0</v>
      </c>
    </row>
    <row r="196" spans="1:13" ht="63.75" hidden="1" customHeight="1" x14ac:dyDescent="0.2">
      <c r="A196" s="10"/>
      <c r="B196" s="78" t="s">
        <v>100</v>
      </c>
      <c r="C196" s="17" t="s">
        <v>17</v>
      </c>
      <c r="D196" s="16" t="s">
        <v>149</v>
      </c>
      <c r="E196" s="16" t="s">
        <v>12</v>
      </c>
      <c r="F196" s="18" t="s">
        <v>155</v>
      </c>
      <c r="G196" s="86">
        <v>200</v>
      </c>
      <c r="H196" s="55">
        <f>H197</f>
        <v>0</v>
      </c>
      <c r="I196" s="55">
        <f t="shared" ref="I196" si="203">I197</f>
        <v>0</v>
      </c>
      <c r="J196" s="55">
        <f t="shared" ref="J196" si="204">J197</f>
        <v>0</v>
      </c>
      <c r="K196" s="55">
        <f t="shared" ref="K196" si="205">K197</f>
        <v>0</v>
      </c>
      <c r="L196" s="55">
        <f t="shared" ref="L196" si="206">L197</f>
        <v>0</v>
      </c>
      <c r="M196" s="50">
        <f t="shared" ref="M196" si="207">M197</f>
        <v>0</v>
      </c>
    </row>
    <row r="197" spans="1:13" ht="63.75" hidden="1" customHeight="1" x14ac:dyDescent="0.2">
      <c r="A197" s="10"/>
      <c r="B197" s="78" t="s">
        <v>101</v>
      </c>
      <c r="C197" s="17" t="s">
        <v>17</v>
      </c>
      <c r="D197" s="16" t="s">
        <v>149</v>
      </c>
      <c r="E197" s="16" t="s">
        <v>12</v>
      </c>
      <c r="F197" s="18" t="s">
        <v>155</v>
      </c>
      <c r="G197" s="86">
        <v>240</v>
      </c>
      <c r="H197" s="55">
        <f>I197</f>
        <v>0</v>
      </c>
      <c r="I197" s="56">
        <v>0</v>
      </c>
      <c r="J197" s="51">
        <v>0</v>
      </c>
      <c r="K197" s="51">
        <v>0</v>
      </c>
      <c r="L197" s="51">
        <v>0</v>
      </c>
      <c r="M197" s="51">
        <v>0</v>
      </c>
    </row>
    <row r="198" spans="1:13" ht="30" customHeight="1" x14ac:dyDescent="0.25">
      <c r="A198" s="75"/>
      <c r="B198" s="35" t="s">
        <v>31</v>
      </c>
      <c r="C198" s="99"/>
      <c r="D198" s="100"/>
      <c r="E198" s="100"/>
      <c r="F198" s="101"/>
      <c r="G198" s="36"/>
      <c r="H198" s="64">
        <f>H22</f>
        <v>21659295.509999998</v>
      </c>
      <c r="I198" s="64">
        <f t="shared" ref="I198:M198" si="208">I22</f>
        <v>841238</v>
      </c>
      <c r="J198" s="64">
        <f t="shared" si="208"/>
        <v>21372407.07</v>
      </c>
      <c r="K198" s="64">
        <f t="shared" si="208"/>
        <v>850560</v>
      </c>
      <c r="L198" s="64">
        <f t="shared" si="208"/>
        <v>21015687.68</v>
      </c>
      <c r="M198" s="64">
        <f t="shared" si="208"/>
        <v>881519</v>
      </c>
    </row>
    <row r="202" spans="1:13" x14ac:dyDescent="0.2">
      <c r="H202" s="65"/>
    </row>
    <row r="204" spans="1:13" x14ac:dyDescent="0.2">
      <c r="H204" s="65"/>
    </row>
  </sheetData>
  <mergeCells count="24">
    <mergeCell ref="D6:F6"/>
    <mergeCell ref="H18:M18"/>
    <mergeCell ref="H19:I19"/>
    <mergeCell ref="J19:K19"/>
    <mergeCell ref="L19:M19"/>
    <mergeCell ref="A14:M14"/>
    <mergeCell ref="A15:M15"/>
    <mergeCell ref="D1:F1"/>
    <mergeCell ref="D3:F3"/>
    <mergeCell ref="D4:F4"/>
    <mergeCell ref="D5:F5"/>
    <mergeCell ref="D2:F2"/>
    <mergeCell ref="C198:F198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2017-10-03T09:28:19Z</cp:lastPrinted>
  <dcterms:created xsi:type="dcterms:W3CDTF">2012-11-05T08:57:06Z</dcterms:created>
  <dcterms:modified xsi:type="dcterms:W3CDTF">2017-12-15T03:30:24Z</dcterms:modified>
</cp:coreProperties>
</file>