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185" windowWidth="15480" windowHeight="8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183" i="1" l="1"/>
  <c r="I183" i="1"/>
  <c r="J183" i="1"/>
  <c r="K183" i="1"/>
  <c r="L183" i="1"/>
  <c r="H183" i="1"/>
  <c r="I22" i="1" l="1"/>
  <c r="J22" i="1"/>
  <c r="K22" i="1"/>
  <c r="L22" i="1"/>
  <c r="M22" i="1"/>
  <c r="H22" i="1"/>
  <c r="I160" i="1" l="1"/>
  <c r="J160" i="1"/>
  <c r="K160" i="1"/>
  <c r="L160" i="1"/>
  <c r="H160" i="1"/>
  <c r="I161" i="1"/>
  <c r="J161" i="1"/>
  <c r="K161" i="1"/>
  <c r="L161" i="1"/>
  <c r="H161" i="1"/>
  <c r="I170" i="1"/>
  <c r="J170" i="1"/>
  <c r="K170" i="1"/>
  <c r="H170" i="1"/>
  <c r="H178" i="1"/>
  <c r="H177" i="1" s="1"/>
  <c r="I178" i="1"/>
  <c r="J178" i="1"/>
  <c r="J177" i="1" s="1"/>
  <c r="K178" i="1"/>
  <c r="L178" i="1"/>
  <c r="L177" i="1" s="1"/>
  <c r="M178" i="1"/>
  <c r="I177" i="1"/>
  <c r="K177" i="1"/>
  <c r="M177" i="1"/>
  <c r="H181" i="1"/>
  <c r="H180" i="1" s="1"/>
  <c r="I181" i="1"/>
  <c r="J181" i="1"/>
  <c r="J180" i="1" s="1"/>
  <c r="K181" i="1"/>
  <c r="L181" i="1"/>
  <c r="L180" i="1" s="1"/>
  <c r="L170" i="1" s="1"/>
  <c r="M181" i="1"/>
  <c r="I180" i="1"/>
  <c r="K180" i="1"/>
  <c r="M180" i="1"/>
  <c r="L165" i="1"/>
  <c r="H167" i="1"/>
  <c r="I167" i="1"/>
  <c r="I166" i="1" s="1"/>
  <c r="J167" i="1"/>
  <c r="K167" i="1"/>
  <c r="K166" i="1" s="1"/>
  <c r="L167" i="1"/>
  <c r="M167" i="1"/>
  <c r="M166" i="1" s="1"/>
  <c r="J166" i="1"/>
  <c r="L166" i="1"/>
  <c r="H166" i="1"/>
  <c r="H117" i="1"/>
  <c r="J34" i="1" l="1"/>
  <c r="I126" i="1"/>
  <c r="K126" i="1"/>
  <c r="M126" i="1"/>
  <c r="H81" i="1"/>
  <c r="H80" i="1" s="1"/>
  <c r="I81" i="1"/>
  <c r="I80" i="1" s="1"/>
  <c r="I79" i="1" s="1"/>
  <c r="J81" i="1"/>
  <c r="J80" i="1" s="1"/>
  <c r="J79" i="1" s="1"/>
  <c r="K81" i="1"/>
  <c r="K80" i="1" s="1"/>
  <c r="K79" i="1" s="1"/>
  <c r="L81" i="1"/>
  <c r="L80" i="1" s="1"/>
  <c r="L79" i="1" s="1"/>
  <c r="M81" i="1"/>
  <c r="M80" i="1" s="1"/>
  <c r="M79" i="1" s="1"/>
  <c r="H154" i="1"/>
  <c r="H153" i="1" s="1"/>
  <c r="I154" i="1"/>
  <c r="I153" i="1" s="1"/>
  <c r="J154" i="1"/>
  <c r="J153" i="1" s="1"/>
  <c r="K154" i="1"/>
  <c r="L154" i="1"/>
  <c r="L153" i="1" s="1"/>
  <c r="M154" i="1"/>
  <c r="M153" i="1" s="1"/>
  <c r="K153" i="1"/>
  <c r="H172" i="1" l="1"/>
  <c r="H171" i="1" s="1"/>
  <c r="H169" i="1" s="1"/>
  <c r="J172" i="1"/>
  <c r="J171" i="1" s="1"/>
  <c r="J169" i="1" s="1"/>
  <c r="K172" i="1"/>
  <c r="K171" i="1" s="1"/>
  <c r="K169" i="1" s="1"/>
  <c r="L172" i="1"/>
  <c r="L171" i="1" s="1"/>
  <c r="L169" i="1" s="1"/>
  <c r="H129" i="1"/>
  <c r="J129" i="1"/>
  <c r="L129" i="1"/>
  <c r="H144" i="1" l="1"/>
  <c r="H136" i="1"/>
  <c r="J136" i="1"/>
  <c r="L136" i="1"/>
  <c r="H121" i="1"/>
  <c r="J121" i="1"/>
  <c r="L121" i="1"/>
  <c r="H35" i="1"/>
  <c r="J35" i="1"/>
  <c r="L35" i="1"/>
  <c r="H158" i="1" l="1"/>
  <c r="H157" i="1" s="1"/>
  <c r="H156" i="1" s="1"/>
  <c r="I158" i="1"/>
  <c r="J158" i="1"/>
  <c r="J157" i="1" s="1"/>
  <c r="J156" i="1" s="1"/>
  <c r="K158" i="1"/>
  <c r="L158" i="1"/>
  <c r="M158" i="1"/>
  <c r="I157" i="1"/>
  <c r="I156" i="1" s="1"/>
  <c r="K157" i="1"/>
  <c r="K156" i="1" s="1"/>
  <c r="L157" i="1"/>
  <c r="L156" i="1" s="1"/>
  <c r="M157" i="1"/>
  <c r="M156" i="1" s="1"/>
  <c r="H71" i="1" l="1"/>
  <c r="H70" i="1" s="1"/>
  <c r="I71" i="1"/>
  <c r="I70" i="1" s="1"/>
  <c r="J71" i="1"/>
  <c r="J70" i="1" s="1"/>
  <c r="K71" i="1"/>
  <c r="K70" i="1" s="1"/>
  <c r="L71" i="1"/>
  <c r="M71" i="1"/>
  <c r="M70" i="1" s="1"/>
  <c r="L70" i="1"/>
  <c r="I175" i="1" l="1"/>
  <c r="I174" i="1" s="1"/>
  <c r="J175" i="1"/>
  <c r="K175" i="1"/>
  <c r="K174" i="1" s="1"/>
  <c r="L175" i="1"/>
  <c r="L174" i="1" s="1"/>
  <c r="M175" i="1"/>
  <c r="M174" i="1" s="1"/>
  <c r="J174" i="1"/>
  <c r="H176" i="1"/>
  <c r="H175" i="1" s="1"/>
  <c r="H174" i="1" s="1"/>
  <c r="I172" i="1"/>
  <c r="I171" i="1" s="1"/>
  <c r="I169" i="1" s="1"/>
  <c r="I165" i="1" s="1"/>
  <c r="I164" i="1" s="1"/>
  <c r="I163" i="1" s="1"/>
  <c r="I162" i="1" s="1"/>
  <c r="M172" i="1"/>
  <c r="M171" i="1" s="1"/>
  <c r="M170" i="1" s="1"/>
  <c r="M169" i="1" s="1"/>
  <c r="K165" i="1"/>
  <c r="K164" i="1" s="1"/>
  <c r="K163" i="1" s="1"/>
  <c r="K162" i="1" s="1"/>
  <c r="L164" i="1"/>
  <c r="L163" i="1" s="1"/>
  <c r="L162" i="1" s="1"/>
  <c r="M164" i="1"/>
  <c r="M163" i="1" s="1"/>
  <c r="M162" i="1" s="1"/>
  <c r="M161" i="1" s="1"/>
  <c r="M160" i="1" s="1"/>
  <c r="J164" i="1"/>
  <c r="J163" i="1" s="1"/>
  <c r="J162" i="1" s="1"/>
  <c r="H164" i="1"/>
  <c r="H163" i="1" s="1"/>
  <c r="H162" i="1" s="1"/>
  <c r="I124" i="1" l="1"/>
  <c r="I123" i="1" s="1"/>
  <c r="J124" i="1"/>
  <c r="J123" i="1" s="1"/>
  <c r="K124" i="1"/>
  <c r="K123" i="1" s="1"/>
  <c r="L124" i="1"/>
  <c r="L123" i="1" s="1"/>
  <c r="M124" i="1"/>
  <c r="M123" i="1" s="1"/>
  <c r="H124" i="1"/>
  <c r="H123" i="1" s="1"/>
  <c r="I46" i="1" l="1"/>
  <c r="J46" i="1"/>
  <c r="K46" i="1"/>
  <c r="L46" i="1"/>
  <c r="M46" i="1"/>
  <c r="H46" i="1"/>
  <c r="I48" i="1"/>
  <c r="J48" i="1"/>
  <c r="K48" i="1"/>
  <c r="L48" i="1"/>
  <c r="M48" i="1"/>
  <c r="H48" i="1"/>
  <c r="I52" i="1"/>
  <c r="J52" i="1"/>
  <c r="K52" i="1"/>
  <c r="L52" i="1"/>
  <c r="M52" i="1"/>
  <c r="H52" i="1"/>
  <c r="I50" i="1"/>
  <c r="J50" i="1"/>
  <c r="K50" i="1"/>
  <c r="L50" i="1"/>
  <c r="M50" i="1"/>
  <c r="H50" i="1"/>
  <c r="I54" i="1"/>
  <c r="J54" i="1"/>
  <c r="K54" i="1"/>
  <c r="L54" i="1"/>
  <c r="M54" i="1"/>
  <c r="H54" i="1"/>
  <c r="J45" i="1" l="1"/>
  <c r="L45" i="1"/>
  <c r="M45" i="1"/>
  <c r="K45" i="1"/>
  <c r="I45" i="1"/>
  <c r="H45" i="1"/>
  <c r="M43" i="1"/>
  <c r="L43" i="1"/>
  <c r="K43" i="1"/>
  <c r="J43" i="1"/>
  <c r="I43" i="1"/>
  <c r="H43" i="1"/>
  <c r="M41" i="1"/>
  <c r="L41" i="1"/>
  <c r="K41" i="1"/>
  <c r="J41" i="1"/>
  <c r="I41" i="1"/>
  <c r="H41" i="1"/>
  <c r="M39" i="1"/>
  <c r="L39" i="1"/>
  <c r="K39" i="1"/>
  <c r="J39" i="1"/>
  <c r="I39" i="1"/>
  <c r="H39" i="1"/>
  <c r="M37" i="1"/>
  <c r="L37" i="1"/>
  <c r="K37" i="1"/>
  <c r="J37" i="1"/>
  <c r="I37" i="1"/>
  <c r="H37" i="1"/>
  <c r="H97" i="1"/>
  <c r="H96" i="1" s="1"/>
  <c r="I97" i="1"/>
  <c r="I96" i="1" s="1"/>
  <c r="J97" i="1"/>
  <c r="J96" i="1" s="1"/>
  <c r="K97" i="1"/>
  <c r="K96" i="1" s="1"/>
  <c r="L97" i="1"/>
  <c r="L96" i="1" s="1"/>
  <c r="M97" i="1"/>
  <c r="M96" i="1" s="1"/>
  <c r="L144" i="1" l="1"/>
  <c r="J144" i="1"/>
  <c r="H103" i="1"/>
  <c r="I103" i="1"/>
  <c r="I102" i="1" s="1"/>
  <c r="J103" i="1"/>
  <c r="J102" i="1" s="1"/>
  <c r="K103" i="1"/>
  <c r="K102" i="1" s="1"/>
  <c r="L103" i="1"/>
  <c r="L102" i="1" s="1"/>
  <c r="M103" i="1"/>
  <c r="M102" i="1" s="1"/>
  <c r="H32" i="1"/>
  <c r="H31" i="1" s="1"/>
  <c r="I32" i="1"/>
  <c r="I31" i="1" s="1"/>
  <c r="J32" i="1"/>
  <c r="J31" i="1" s="1"/>
  <c r="K32" i="1"/>
  <c r="L32" i="1"/>
  <c r="L31" i="1" s="1"/>
  <c r="M32" i="1"/>
  <c r="K31" i="1"/>
  <c r="M31" i="1"/>
  <c r="I127" i="1" l="1"/>
  <c r="J127" i="1"/>
  <c r="J126" i="1" s="1"/>
  <c r="K127" i="1"/>
  <c r="L127" i="1"/>
  <c r="L126" i="1" s="1"/>
  <c r="M127" i="1"/>
  <c r="H127" i="1"/>
  <c r="H126" i="1" s="1"/>
  <c r="I129" i="1"/>
  <c r="K129" i="1"/>
  <c r="M129" i="1"/>
  <c r="H133" i="1"/>
  <c r="H132" i="1" s="1"/>
  <c r="I133" i="1"/>
  <c r="I132" i="1" s="1"/>
  <c r="J133" i="1"/>
  <c r="J132" i="1" s="1"/>
  <c r="K133" i="1"/>
  <c r="L133" i="1"/>
  <c r="L132" i="1" s="1"/>
  <c r="M133" i="1"/>
  <c r="M132" i="1" s="1"/>
  <c r="K132" i="1"/>
  <c r="I136" i="1"/>
  <c r="K136" i="1"/>
  <c r="M136" i="1"/>
  <c r="I138" i="1"/>
  <c r="J138" i="1"/>
  <c r="K138" i="1"/>
  <c r="L138" i="1"/>
  <c r="M138" i="1"/>
  <c r="H138" i="1"/>
  <c r="I140" i="1"/>
  <c r="J140" i="1"/>
  <c r="K140" i="1"/>
  <c r="L140" i="1"/>
  <c r="M140" i="1"/>
  <c r="H140" i="1"/>
  <c r="H148" i="1"/>
  <c r="H147" i="1" s="1"/>
  <c r="I148" i="1"/>
  <c r="I147" i="1" s="1"/>
  <c r="J148" i="1"/>
  <c r="J147" i="1" s="1"/>
  <c r="K148" i="1"/>
  <c r="K147" i="1" s="1"/>
  <c r="L148" i="1"/>
  <c r="L147" i="1" s="1"/>
  <c r="M148" i="1"/>
  <c r="M147" i="1" s="1"/>
  <c r="I151" i="1"/>
  <c r="J151" i="1"/>
  <c r="K151" i="1"/>
  <c r="L151" i="1"/>
  <c r="M151" i="1"/>
  <c r="H151" i="1"/>
  <c r="I150" i="1"/>
  <c r="J150" i="1"/>
  <c r="K150" i="1"/>
  <c r="L150" i="1"/>
  <c r="M150" i="1"/>
  <c r="H145" i="1"/>
  <c r="I145" i="1"/>
  <c r="J145" i="1"/>
  <c r="K145" i="1"/>
  <c r="L145" i="1"/>
  <c r="M145" i="1"/>
  <c r="I143" i="1"/>
  <c r="J143" i="1"/>
  <c r="K143" i="1"/>
  <c r="L143" i="1"/>
  <c r="M143" i="1"/>
  <c r="H143" i="1"/>
  <c r="I116" i="1"/>
  <c r="J116" i="1"/>
  <c r="K116" i="1"/>
  <c r="L116" i="1"/>
  <c r="M116" i="1"/>
  <c r="I118" i="1"/>
  <c r="J118" i="1"/>
  <c r="K118" i="1"/>
  <c r="L118" i="1"/>
  <c r="M118" i="1"/>
  <c r="H118" i="1"/>
  <c r="H120" i="1"/>
  <c r="I121" i="1"/>
  <c r="I120" i="1" s="1"/>
  <c r="J120" i="1"/>
  <c r="K121" i="1"/>
  <c r="K120" i="1" s="1"/>
  <c r="L120" i="1"/>
  <c r="M121" i="1"/>
  <c r="M120" i="1" s="1"/>
  <c r="I108" i="1"/>
  <c r="I107" i="1" s="1"/>
  <c r="J108" i="1"/>
  <c r="J107" i="1" s="1"/>
  <c r="K108" i="1"/>
  <c r="L108" i="1"/>
  <c r="L107" i="1" s="1"/>
  <c r="M108" i="1"/>
  <c r="M107" i="1" s="1"/>
  <c r="H108" i="1"/>
  <c r="H107" i="1" s="1"/>
  <c r="K107" i="1"/>
  <c r="H111" i="1"/>
  <c r="H110" i="1" s="1"/>
  <c r="I111" i="1"/>
  <c r="I110" i="1" s="1"/>
  <c r="J111" i="1"/>
  <c r="J110" i="1" s="1"/>
  <c r="K111" i="1"/>
  <c r="K110" i="1" s="1"/>
  <c r="L111" i="1"/>
  <c r="L110" i="1" s="1"/>
  <c r="M111" i="1"/>
  <c r="M110" i="1" s="1"/>
  <c r="H100" i="1"/>
  <c r="H99" i="1" s="1"/>
  <c r="I100" i="1"/>
  <c r="I99" i="1" s="1"/>
  <c r="I95" i="1" s="1"/>
  <c r="J100" i="1"/>
  <c r="J99" i="1" s="1"/>
  <c r="J95" i="1" s="1"/>
  <c r="K100" i="1"/>
  <c r="K99" i="1" s="1"/>
  <c r="K95" i="1" s="1"/>
  <c r="L100" i="1"/>
  <c r="L99" i="1" s="1"/>
  <c r="L95" i="1" s="1"/>
  <c r="M100" i="1"/>
  <c r="M99" i="1" s="1"/>
  <c r="M95" i="1" s="1"/>
  <c r="K106" i="1" l="1"/>
  <c r="K105" i="1" s="1"/>
  <c r="I106" i="1"/>
  <c r="I105" i="1" s="1"/>
  <c r="L115" i="1"/>
  <c r="J115" i="1"/>
  <c r="K135" i="1"/>
  <c r="H106" i="1"/>
  <c r="H105" i="1" s="1"/>
  <c r="L106" i="1"/>
  <c r="J106" i="1"/>
  <c r="K115" i="1"/>
  <c r="I115" i="1"/>
  <c r="H135" i="1"/>
  <c r="L135" i="1"/>
  <c r="J135" i="1"/>
  <c r="I135" i="1"/>
  <c r="L105" i="1"/>
  <c r="M135" i="1"/>
  <c r="M115" i="1"/>
  <c r="L142" i="1"/>
  <c r="H142" i="1"/>
  <c r="J142" i="1"/>
  <c r="M142" i="1"/>
  <c r="M113" i="1" s="1"/>
  <c r="K142" i="1"/>
  <c r="K113" i="1" s="1"/>
  <c r="I142" i="1"/>
  <c r="I113" i="1" s="1"/>
  <c r="M106" i="1"/>
  <c r="M105" i="1" s="1"/>
  <c r="K93" i="1"/>
  <c r="K92" i="1" s="1"/>
  <c r="K91" i="1" s="1"/>
  <c r="L93" i="1"/>
  <c r="L92" i="1" s="1"/>
  <c r="L91" i="1" s="1"/>
  <c r="M93" i="1"/>
  <c r="M92" i="1" s="1"/>
  <c r="M91" i="1" s="1"/>
  <c r="I86" i="1"/>
  <c r="J86" i="1"/>
  <c r="K86" i="1"/>
  <c r="L86" i="1"/>
  <c r="M86" i="1"/>
  <c r="I85" i="1"/>
  <c r="J85" i="1"/>
  <c r="K85" i="1"/>
  <c r="L85" i="1"/>
  <c r="M85" i="1"/>
  <c r="H89" i="1"/>
  <c r="I89" i="1"/>
  <c r="I88" i="1" s="1"/>
  <c r="J89" i="1"/>
  <c r="J88" i="1" s="1"/>
  <c r="K89" i="1"/>
  <c r="K88" i="1" s="1"/>
  <c r="L89" i="1"/>
  <c r="L88" i="1" s="1"/>
  <c r="L84" i="1" s="1"/>
  <c r="L83" i="1" s="1"/>
  <c r="M89" i="1"/>
  <c r="M88" i="1" s="1"/>
  <c r="I74" i="1"/>
  <c r="I73" i="1" s="1"/>
  <c r="J74" i="1"/>
  <c r="J73" i="1" s="1"/>
  <c r="K74" i="1"/>
  <c r="K73" i="1" s="1"/>
  <c r="L74" i="1"/>
  <c r="L73" i="1" s="1"/>
  <c r="M74" i="1"/>
  <c r="M73" i="1" s="1"/>
  <c r="I77" i="1"/>
  <c r="J77" i="1"/>
  <c r="K77" i="1"/>
  <c r="L77" i="1"/>
  <c r="M77" i="1"/>
  <c r="H77" i="1"/>
  <c r="I76" i="1"/>
  <c r="J76" i="1"/>
  <c r="K76" i="1"/>
  <c r="L76" i="1"/>
  <c r="M76" i="1"/>
  <c r="I25" i="1"/>
  <c r="J25" i="1"/>
  <c r="K25" i="1"/>
  <c r="L25" i="1"/>
  <c r="M25" i="1"/>
  <c r="I35" i="1"/>
  <c r="K35" i="1"/>
  <c r="M35" i="1"/>
  <c r="H34" i="1"/>
  <c r="I34" i="1"/>
  <c r="K34" i="1"/>
  <c r="L34" i="1"/>
  <c r="M34" i="1"/>
  <c r="H29" i="1"/>
  <c r="H28" i="1" s="1"/>
  <c r="I29" i="1"/>
  <c r="I28" i="1" s="1"/>
  <c r="J29" i="1"/>
  <c r="J28" i="1" s="1"/>
  <c r="K29" i="1"/>
  <c r="K28" i="1" s="1"/>
  <c r="L29" i="1"/>
  <c r="L28" i="1" s="1"/>
  <c r="M29" i="1"/>
  <c r="M28" i="1" s="1"/>
  <c r="K26" i="1"/>
  <c r="L26" i="1"/>
  <c r="M26" i="1"/>
  <c r="H26" i="1"/>
  <c r="L114" i="1" l="1"/>
  <c r="L113" i="1" s="1"/>
  <c r="J114" i="1"/>
  <c r="J113" i="1" s="1"/>
  <c r="J24" i="1"/>
  <c r="J23" i="1" s="1"/>
  <c r="M66" i="1"/>
  <c r="M56" i="1" s="1"/>
  <c r="K66" i="1"/>
  <c r="K56" i="1" s="1"/>
  <c r="M24" i="1"/>
  <c r="M23" i="1" s="1"/>
  <c r="L66" i="1"/>
  <c r="L56" i="1" s="1"/>
  <c r="M84" i="1"/>
  <c r="M83" i="1" s="1"/>
  <c r="K84" i="1"/>
  <c r="K83" i="1" s="1"/>
  <c r="I84" i="1"/>
  <c r="J84" i="1"/>
  <c r="J66" i="1"/>
  <c r="J56" i="1" s="1"/>
  <c r="L24" i="1"/>
  <c r="L23" i="1" s="1"/>
  <c r="K24" i="1"/>
  <c r="K23" i="1" l="1"/>
  <c r="H116" i="1"/>
  <c r="H115" i="1" s="1"/>
  <c r="H93" i="1"/>
  <c r="H92" i="1" s="1"/>
  <c r="I93" i="1"/>
  <c r="I92" i="1" s="1"/>
  <c r="I91" i="1" s="1"/>
  <c r="I83" i="1" s="1"/>
  <c r="J93" i="1"/>
  <c r="H88" i="1"/>
  <c r="H86" i="1"/>
  <c r="H74" i="1"/>
  <c r="H73" i="1" s="1"/>
  <c r="H68" i="1"/>
  <c r="I26" i="1"/>
  <c r="J26" i="1"/>
  <c r="J92" i="1" l="1"/>
  <c r="J91" i="1" s="1"/>
  <c r="J83" i="1" s="1"/>
  <c r="J105" i="1"/>
  <c r="I67" i="1"/>
  <c r="I66" i="1" s="1"/>
  <c r="H67" i="1" l="1"/>
  <c r="H64" i="1" l="1"/>
  <c r="I57" i="1"/>
  <c r="I56" i="1" s="1"/>
  <c r="H57" i="1"/>
  <c r="I58" i="1"/>
  <c r="H150" i="1" l="1"/>
  <c r="H114" i="1" s="1"/>
  <c r="H113" i="1" s="1"/>
  <c r="H76" i="1"/>
  <c r="H66" i="1" s="1"/>
  <c r="I64" i="1"/>
  <c r="I62" i="1"/>
  <c r="H102" i="1"/>
  <c r="H95" i="1" s="1"/>
  <c r="H91" i="1"/>
  <c r="H85" i="1"/>
  <c r="H84" i="1" s="1"/>
  <c r="H79" i="1"/>
  <c r="I60" i="1"/>
  <c r="I24" i="1"/>
  <c r="I23" i="1" s="1"/>
  <c r="H25" i="1"/>
  <c r="H24" i="1" s="1"/>
  <c r="H83" i="1" l="1"/>
  <c r="H56" i="1"/>
  <c r="H23" i="1"/>
</calcChain>
</file>

<file path=xl/sharedStrings.xml><?xml version="1.0" encoding="utf-8"?>
<sst xmlns="http://schemas.openxmlformats.org/spreadsheetml/2006/main" count="865" uniqueCount="144">
  <si>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</si>
  <si>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</si>
  <si>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</si>
  <si>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</si>
  <si>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</si>
  <si>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</si>
  <si>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</si>
  <si>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</si>
  <si>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</si>
  <si>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</si>
  <si>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</si>
  <si>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</si>
  <si>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</si>
  <si>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</si>
  <si>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</si>
  <si>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</si>
  <si>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</si>
  <si>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</si>
  <si>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</si>
  <si>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</si>
  <si>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</si>
  <si>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</si>
  <si>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</si>
  <si>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</si>
  <si>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</si>
  <si>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</si>
  <si>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</si>
  <si>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</si>
  <si>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Поддержка коммунального хозяйства в Лузинском сельском поселении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</si>
  <si>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</si>
  <si>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</si>
  <si>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</si>
  <si>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</si>
  <si>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</si>
  <si>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</si>
  <si>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</si>
  <si>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</si>
  <si>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</si>
  <si>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</si>
  <si>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</si>
  <si>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</si>
  <si>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</si>
  <si>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</si>
  <si>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</si>
  <si>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</si>
  <si>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</si>
  <si>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</si>
  <si>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</si>
  <si>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</si>
  <si>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</si>
  <si>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1.1.1.5.</t>
  </si>
  <si>
    <t>1.2.</t>
  </si>
  <si>
    <t>1.2.1.</t>
  </si>
  <si>
    <t>1.2.1.1.</t>
  </si>
  <si>
    <t>1.2.1.2.</t>
  </si>
  <si>
    <t>1.2.1.3.</t>
  </si>
  <si>
    <t>1.2.1.4.</t>
  </si>
  <si>
    <t>1.2.2.1.</t>
  </si>
  <si>
    <t>1.3.</t>
  </si>
  <si>
    <t>1.4.</t>
  </si>
  <si>
    <t>1.4.1.1.</t>
  </si>
  <si>
    <t>1.4.3.1.</t>
  </si>
  <si>
    <t>1.5.</t>
  </si>
  <si>
    <t>1.6.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</si>
  <si>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</si>
  <si>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</si>
  <si>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</si>
  <si>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</si>
  <si>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</si>
  <si>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Мероприятия по предупреждению и ликвидации последствий чрезвычайных ситуаций и стихийных бедствий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</si>
  <si>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</si>
  <si>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</si>
  <si>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</si>
  <si>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</si>
  <si>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</si>
  <si>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</si>
  <si>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</si>
  <si>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</si>
  <si>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</si>
  <si>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</si>
  <si>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</si>
  <si>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</si>
  <si>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</si>
  <si>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</si>
  <si>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</si>
  <si>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</si>
  <si>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</si>
  <si>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</si>
  <si>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</si>
  <si>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</si>
  <si>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51181</t>
  </si>
  <si>
    <t>20050</t>
  </si>
  <si>
    <t>(муниципальным программам и непрограммным направлениям деятельности),</t>
  </si>
  <si>
    <t>Всего</t>
  </si>
  <si>
    <t>в том числе за счет поступлений целевого характера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</si>
  <si>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2014-2020 годы."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</si>
  <si>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2014-2020 годы"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</si>
  <si>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</si>
  <si>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</si>
  <si>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</si>
  <si>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</si>
  <si>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Мира (от остановки общественного транспорта до дома № 12 ул. Комсомольская) с 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</si>
  <si>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Южная (от перекрестка с ул. Лесная до дома № 32 по ул. Юбилейная) в с.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</si>
  <si>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60 лет Октября (от перекрестка с ул. 30 лет Победы до перекрестка с ул. Спортивная) в с Лузино</t>
  </si>
  <si>
    <t xml:space="preserve">Иные закупки товаров, работ и услуг для обеспечения государственных  (муниципальных) нужд. Ремонт автомобильной дороги общего пользования по ул. Кирпичная (от перекрестка с ул. Новая до дома № 24 ул. Кирпичная) п . Пятилетка </t>
  </si>
  <si>
    <t>10020</t>
  </si>
  <si>
    <t>Строительство многофункциональной спортивной площадки в с. Лузино</t>
  </si>
  <si>
    <t>51182</t>
  </si>
  <si>
    <t>1.7.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</si>
  <si>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</si>
  <si>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</si>
  <si>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</si>
  <si>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</si>
  <si>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</si>
  <si>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 xml:space="preserve">от </t>
  </si>
  <si>
    <t>Иные межбюджетные трансферты</t>
  </si>
  <si>
    <t>Приложение № 5</t>
  </si>
  <si>
    <t>2020 год</t>
  </si>
  <si>
    <t>2021 год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</si>
  <si>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области"</t>
  </si>
  <si>
    <t>Подпрограмма "Поддержка дорожного хозяйства Лузинского сельского поселения Омского муниципального района Омской области"</t>
  </si>
  <si>
    <t>Подпрограмма "Развитие жилищно-коммунального хозяйства Лузинского сельского поселения Омского муниципального района Омской области"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</si>
  <si>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области"</t>
  </si>
  <si>
    <t>Подпрограмма "Организация мероприятий по осуществлению части переданных полномочий"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</si>
  <si>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</si>
  <si>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Муниципальная программа Лузинского сельского поселения "Формирование комфортной городской среды Лузинского сельского поселения Омского муниципального района Омской области на 2018-2022 годы"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</si>
  <si>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</si>
  <si>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</si>
  <si>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Лузинского сельского поселения Омского муниципального района Омской области " (далее - ремонт дворовых территорий) </t>
  </si>
  <si>
    <t>60</t>
  </si>
  <si>
    <t>Подпрограмма "Благоустройство общественных территорий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</si>
  <si>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</si>
  <si>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 населенных пунктов Лузинского сельского поселения Омского муниципального района Омской области</t>
  </si>
  <si>
    <t>Обеспечение проведения выборов и референдумов</t>
  </si>
  <si>
    <t>20080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</si>
  <si>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области"</t>
  </si>
  <si>
    <t>2.1.</t>
  </si>
  <si>
    <t>2.2.</t>
  </si>
  <si>
    <t>Омского муниципального района Омской области на 2020 год и на плановый период 2021 и 2022 годов"</t>
  </si>
  <si>
    <t>группам и подгруппам видов расходов классификации расходов бюджетов на 2020 год и на плановый период на 2021 и 2022 годов</t>
  </si>
  <si>
    <t>2022 год</t>
  </si>
  <si>
    <t xml:space="preserve">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 " (далее - благоустройство дворовых территорий) </t>
  </si>
  <si>
    <t>Благоустройство общественных территорий населенных пунктов Лузинского сельского поселения Омского муниципального района Омской области" (далее - благоустройство общественных территорий)</t>
  </si>
  <si>
    <t>Обустройство мест массового отдыха населения (городских парков) Лузинского сельского поселения Омского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</si>
</sst>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6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2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>
      <alignment horizontal="left" vertical="top" wrapText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right" vertical="top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vertical="center"/>
    </xf>
    <xf numFmtId="4" fontId="10" fillId="0" borderId="2" xfId="1" applyNumberFormat="1" applyFont="1" applyFill="1" applyBorder="1" applyAlignment="1" applyProtection="1">
      <alignment vertical="center"/>
      <protection hidden="1"/>
    </xf>
    <xf numFmtId="4" fontId="10" fillId="0" borderId="1" xfId="1" applyNumberFormat="1" applyFont="1" applyFill="1" applyBorder="1" applyAlignment="1" applyProtection="1">
      <alignment vertical="center"/>
      <protection hidden="1"/>
    </xf>
    <xf numFmtId="0" fontId="8" fillId="0" borderId="2" xfId="0" applyFont="1" applyBorder="1"/>
    <xf numFmtId="0" fontId="14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49" fontId="9" fillId="0" borderId="7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10" xfId="0" applyFont="1" applyFill="1" applyBorder="1" applyAlignment="1">
      <alignment horizontal="left" vertical="top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center"/>
    </xf>
    <xf numFmtId="4" fontId="7" fillId="2" borderId="1" xfId="0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3" fillId="2" borderId="1" xfId="0" applyFont="1" applyFill="1" applyBorder="1" applyAlignment="1">
      <alignment horizontal="left" vertical="top" wrapText="1"/>
    </xf>
    <xf numFmtId="4" fontId="15" fillId="0" borderId="2" xfId="1" applyNumberFormat="1" applyFont="1" applyFill="1" applyBorder="1" applyAlignment="1" applyProtection="1">
      <alignment horizontal="right" vertical="center"/>
      <protection hidden="1"/>
    </xf>
    <xf numFmtId="4" fontId="15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5" xfId="0" applyBorder="1"/>
    <xf numFmtId="1" fontId="9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5" xfId="0" applyFont="1" applyBorder="1" applyAlignment="1">
      <alignment horizontal="center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9"/>
  <sheetViews>
    <sheetView tabSelected="1" topLeftCell="A172" workbookViewId="0">
      <selection activeCell="H183" sqref="H183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3" customHeight="1" x14ac:dyDescent="0.2">
      <c r="A1" s="1"/>
      <c r="B1" s="2"/>
      <c r="C1" s="2"/>
      <c r="D1" s="106"/>
      <c r="E1" s="101"/>
      <c r="F1" s="101"/>
      <c r="G1" s="3"/>
    </row>
    <row r="2" spans="1:13" ht="18.75" hidden="1" x14ac:dyDescent="0.2">
      <c r="A2" s="1"/>
      <c r="B2" s="2"/>
      <c r="D2" s="106"/>
      <c r="E2" s="107"/>
      <c r="F2" s="107"/>
      <c r="G2" s="4"/>
    </row>
    <row r="3" spans="1:13" ht="18.75" hidden="1" x14ac:dyDescent="0.2">
      <c r="A3" s="1"/>
      <c r="B3" s="2"/>
      <c r="C3" s="2"/>
      <c r="D3" s="100"/>
      <c r="E3" s="101"/>
      <c r="F3" s="101"/>
      <c r="G3" s="4"/>
    </row>
    <row r="4" spans="1:13" ht="18.75" x14ac:dyDescent="0.2">
      <c r="A4" s="1"/>
      <c r="B4" s="2"/>
      <c r="C4" s="2"/>
      <c r="D4" s="100"/>
      <c r="E4" s="101"/>
      <c r="F4" s="101"/>
      <c r="G4" s="4"/>
      <c r="K4" s="39"/>
      <c r="L4" s="39"/>
      <c r="M4" s="38" t="s">
        <v>116</v>
      </c>
    </row>
    <row r="5" spans="1:13" ht="18.75" x14ac:dyDescent="0.2">
      <c r="A5" s="1"/>
      <c r="B5" s="2"/>
      <c r="C5" s="2"/>
      <c r="D5" s="100"/>
      <c r="E5" s="101"/>
      <c r="F5" s="101"/>
      <c r="G5" s="5"/>
      <c r="K5" s="40"/>
      <c r="L5" s="40"/>
      <c r="M5" s="38" t="s">
        <v>1</v>
      </c>
    </row>
    <row r="6" spans="1:13" ht="18.75" x14ac:dyDescent="0.2">
      <c r="A6" s="1"/>
      <c r="B6" s="2"/>
      <c r="C6" s="2"/>
      <c r="D6" s="100"/>
      <c r="E6" s="101"/>
      <c r="F6" s="101"/>
      <c r="G6" s="5"/>
      <c r="K6" s="39"/>
      <c r="L6" s="39"/>
      <c r="M6" s="41" t="s">
        <v>2</v>
      </c>
    </row>
    <row r="7" spans="1:13" ht="18.75" x14ac:dyDescent="0.2">
      <c r="A7" s="1"/>
      <c r="B7" s="2"/>
      <c r="C7" s="2"/>
      <c r="D7" s="114"/>
      <c r="E7" s="114"/>
      <c r="F7" s="115"/>
      <c r="G7" s="115"/>
      <c r="K7" s="39"/>
      <c r="L7" s="39"/>
      <c r="M7" s="41" t="s">
        <v>138</v>
      </c>
    </row>
    <row r="8" spans="1:13" ht="18.75" x14ac:dyDescent="0.2">
      <c r="A8" s="1"/>
      <c r="B8" s="2"/>
      <c r="C8" s="2"/>
      <c r="D8" s="1"/>
      <c r="E8" s="1"/>
      <c r="F8" s="1"/>
      <c r="K8" s="39"/>
      <c r="L8" s="39"/>
      <c r="M8" s="41" t="s">
        <v>114</v>
      </c>
    </row>
    <row r="9" spans="1:13" ht="24.75" customHeight="1" x14ac:dyDescent="0.2">
      <c r="A9" s="116"/>
      <c r="B9" s="116"/>
      <c r="C9" s="116"/>
      <c r="D9" s="116"/>
      <c r="E9" s="116"/>
      <c r="F9" s="116"/>
      <c r="J9" s="41"/>
      <c r="K9" s="39"/>
      <c r="L9" s="39"/>
    </row>
    <row r="10" spans="1:13" ht="33.75" hidden="1" customHeight="1" x14ac:dyDescent="0.2">
      <c r="A10" s="121"/>
      <c r="B10" s="121"/>
      <c r="C10" s="121"/>
      <c r="D10" s="121"/>
      <c r="E10" s="121"/>
      <c r="F10" s="121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105" t="s">
        <v>3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</row>
    <row r="13" spans="1:13" ht="18.75" x14ac:dyDescent="0.2">
      <c r="A13" s="105" t="s">
        <v>75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</row>
    <row r="14" spans="1:13" ht="18.75" x14ac:dyDescent="0.2">
      <c r="A14" s="105" t="s">
        <v>92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</row>
    <row r="15" spans="1:13" ht="18.75" x14ac:dyDescent="0.2">
      <c r="A15" s="105" t="s">
        <v>139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</row>
    <row r="16" spans="1:13" ht="19.5" customHeight="1" x14ac:dyDescent="0.2">
      <c r="A16" s="105"/>
      <c r="B16" s="105"/>
      <c r="C16" s="105"/>
      <c r="D16" s="105"/>
      <c r="E16" s="105"/>
      <c r="F16" s="105"/>
      <c r="G16" s="105"/>
      <c r="H16" s="105"/>
      <c r="I16" s="105"/>
      <c r="J16" s="105"/>
      <c r="K16" s="45"/>
      <c r="L16" s="45"/>
      <c r="M16" s="45"/>
    </row>
    <row r="17" spans="1:15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5" ht="45.75" customHeight="1" x14ac:dyDescent="0.2">
      <c r="A18" s="111" t="s">
        <v>0</v>
      </c>
      <c r="B18" s="118" t="s">
        <v>23</v>
      </c>
      <c r="C18" s="118" t="s">
        <v>22</v>
      </c>
      <c r="D18" s="118"/>
      <c r="E18" s="118"/>
      <c r="F18" s="118"/>
      <c r="G18" s="118"/>
      <c r="H18" s="102" t="s">
        <v>4</v>
      </c>
      <c r="I18" s="102"/>
      <c r="J18" s="102"/>
      <c r="K18" s="102"/>
      <c r="L18" s="102"/>
      <c r="M18" s="102"/>
    </row>
    <row r="19" spans="1:15" ht="23.25" customHeight="1" x14ac:dyDescent="0.2">
      <c r="A19" s="111"/>
      <c r="B19" s="118"/>
      <c r="C19" s="118"/>
      <c r="D19" s="118"/>
      <c r="E19" s="118"/>
      <c r="F19" s="118"/>
      <c r="G19" s="118"/>
      <c r="H19" s="103" t="s">
        <v>117</v>
      </c>
      <c r="I19" s="104"/>
      <c r="J19" s="102" t="s">
        <v>118</v>
      </c>
      <c r="K19" s="102"/>
      <c r="L19" s="102" t="s">
        <v>140</v>
      </c>
      <c r="M19" s="102"/>
    </row>
    <row r="20" spans="1:15" ht="105.75" customHeight="1" x14ac:dyDescent="0.2">
      <c r="A20" s="117"/>
      <c r="B20" s="119"/>
      <c r="C20" s="120" t="s">
        <v>5</v>
      </c>
      <c r="D20" s="120"/>
      <c r="E20" s="120"/>
      <c r="F20" s="120"/>
      <c r="G20" s="43" t="s">
        <v>6</v>
      </c>
      <c r="H20" s="58" t="s">
        <v>93</v>
      </c>
      <c r="I20" s="57" t="s">
        <v>94</v>
      </c>
      <c r="J20" s="58" t="s">
        <v>93</v>
      </c>
      <c r="K20" s="57" t="s">
        <v>94</v>
      </c>
      <c r="L20" s="58" t="s">
        <v>93</v>
      </c>
      <c r="M20" s="57" t="s">
        <v>94</v>
      </c>
    </row>
    <row r="21" spans="1:15" ht="23.25" customHeight="1" x14ac:dyDescent="0.2">
      <c r="A21" s="42">
        <v>1</v>
      </c>
      <c r="B21" s="37">
        <v>2</v>
      </c>
      <c r="C21" s="111">
        <v>3</v>
      </c>
      <c r="D21" s="112"/>
      <c r="E21" s="112"/>
      <c r="F21" s="113"/>
      <c r="G21" s="60">
        <v>4</v>
      </c>
      <c r="H21" s="59">
        <v>5</v>
      </c>
      <c r="I21" s="62">
        <v>6</v>
      </c>
      <c r="J21" s="61">
        <v>7</v>
      </c>
      <c r="K21" s="63">
        <v>8</v>
      </c>
      <c r="L21" s="63">
        <v>9</v>
      </c>
      <c r="M21" s="63">
        <v>10</v>
      </c>
    </row>
    <row r="22" spans="1:15" ht="133.5" customHeight="1" x14ac:dyDescent="0.2">
      <c r="A22" s="19" t="s">
        <v>7</v>
      </c>
      <c r="B22" s="20" t="s">
        <v>119</v>
      </c>
      <c r="C22" s="46" t="s">
        <v>17</v>
      </c>
      <c r="D22" s="47" t="s">
        <v>9</v>
      </c>
      <c r="E22" s="47" t="s">
        <v>10</v>
      </c>
      <c r="F22" s="48" t="s">
        <v>79</v>
      </c>
      <c r="G22" s="21" t="s">
        <v>11</v>
      </c>
      <c r="H22" s="22">
        <f>H23+H56+H83+H105+H113+H156</f>
        <v>23536840.530000001</v>
      </c>
      <c r="I22" s="22">
        <f t="shared" ref="I22:M22" si="0">I23+I56+I83+I105+I113+I156</f>
        <v>995163</v>
      </c>
      <c r="J22" s="22">
        <f t="shared" si="0"/>
        <v>23502201.030000001</v>
      </c>
      <c r="K22" s="22">
        <f t="shared" si="0"/>
        <v>995163</v>
      </c>
      <c r="L22" s="22">
        <f t="shared" si="0"/>
        <v>23023381.359999999</v>
      </c>
      <c r="M22" s="22">
        <f t="shared" si="0"/>
        <v>995163</v>
      </c>
      <c r="O22" s="65"/>
    </row>
    <row r="23" spans="1:15" ht="94.5" x14ac:dyDescent="0.2">
      <c r="A23" s="23" t="s">
        <v>49</v>
      </c>
      <c r="B23" s="24" t="s">
        <v>120</v>
      </c>
      <c r="C23" s="25" t="s">
        <v>17</v>
      </c>
      <c r="D23" s="29" t="s">
        <v>7</v>
      </c>
      <c r="E23" s="29" t="s">
        <v>10</v>
      </c>
      <c r="F23" s="30" t="s">
        <v>79</v>
      </c>
      <c r="G23" s="26" t="s">
        <v>11</v>
      </c>
      <c r="H23" s="27">
        <f>H24</f>
        <v>2474376.38</v>
      </c>
      <c r="I23" s="27">
        <f t="shared" ref="I23:M23" si="1">I24</f>
        <v>0</v>
      </c>
      <c r="J23" s="27">
        <f t="shared" si="1"/>
        <v>2916522</v>
      </c>
      <c r="K23" s="27">
        <f t="shared" si="1"/>
        <v>0</v>
      </c>
      <c r="L23" s="27">
        <f t="shared" si="1"/>
        <v>2762699.88</v>
      </c>
      <c r="M23" s="28">
        <f t="shared" si="1"/>
        <v>0</v>
      </c>
      <c r="N23" s="65"/>
      <c r="O23" s="65"/>
    </row>
    <row r="24" spans="1:15" ht="47.25" x14ac:dyDescent="0.2">
      <c r="A24" s="10"/>
      <c r="B24" s="11" t="s">
        <v>20</v>
      </c>
      <c r="C24" s="17" t="s">
        <v>17</v>
      </c>
      <c r="D24" s="16" t="s">
        <v>7</v>
      </c>
      <c r="E24" s="16" t="s">
        <v>8</v>
      </c>
      <c r="F24" s="18" t="s">
        <v>79</v>
      </c>
      <c r="G24" s="44" t="s">
        <v>11</v>
      </c>
      <c r="H24" s="12">
        <f>H25+H28+H31+H34+H45</f>
        <v>2474376.38</v>
      </c>
      <c r="I24" s="12">
        <f>I25+I28+I31+I34+I45</f>
        <v>0</v>
      </c>
      <c r="J24" s="12">
        <f>J25+J28+J31+J34+J45</f>
        <v>2916522</v>
      </c>
      <c r="K24" s="12">
        <f>K25+K28+K31+K34+K45</f>
        <v>0</v>
      </c>
      <c r="L24" s="12">
        <f t="shared" ref="L24" si="2">L25+L28+L31+L34+L45</f>
        <v>2762699.88</v>
      </c>
      <c r="M24" s="14">
        <f>M25+M28+M31+M34+M45</f>
        <v>0</v>
      </c>
    </row>
    <row r="25" spans="1:15" ht="63" x14ac:dyDescent="0.2">
      <c r="A25" s="10"/>
      <c r="B25" s="11" t="s">
        <v>37</v>
      </c>
      <c r="C25" s="17" t="s">
        <v>17</v>
      </c>
      <c r="D25" s="16" t="s">
        <v>7</v>
      </c>
      <c r="E25" s="16" t="s">
        <v>8</v>
      </c>
      <c r="F25" s="18" t="s">
        <v>80</v>
      </c>
      <c r="G25" s="44" t="s">
        <v>11</v>
      </c>
      <c r="H25" s="12">
        <f t="shared" ref="H25:M25" si="3">H27</f>
        <v>1572966.88</v>
      </c>
      <c r="I25" s="12">
        <f t="shared" si="3"/>
        <v>0</v>
      </c>
      <c r="J25" s="12">
        <f t="shared" si="3"/>
        <v>1046436.99</v>
      </c>
      <c r="K25" s="12">
        <f t="shared" si="3"/>
        <v>0</v>
      </c>
      <c r="L25" s="12">
        <f t="shared" si="3"/>
        <v>1046046.59</v>
      </c>
      <c r="M25" s="14">
        <f t="shared" si="3"/>
        <v>0</v>
      </c>
    </row>
    <row r="26" spans="1:15" ht="47.25" x14ac:dyDescent="0.2">
      <c r="A26" s="10"/>
      <c r="B26" s="31" t="s">
        <v>77</v>
      </c>
      <c r="C26" s="17" t="s">
        <v>17</v>
      </c>
      <c r="D26" s="16" t="s">
        <v>7</v>
      </c>
      <c r="E26" s="16" t="s">
        <v>8</v>
      </c>
      <c r="F26" s="18" t="s">
        <v>80</v>
      </c>
      <c r="G26" s="44">
        <v>200</v>
      </c>
      <c r="H26" s="12">
        <f>H27</f>
        <v>1572966.88</v>
      </c>
      <c r="I26" s="12">
        <f t="shared" ref="I26:M26" si="4">I27</f>
        <v>0</v>
      </c>
      <c r="J26" s="50">
        <f t="shared" si="4"/>
        <v>1046436.99</v>
      </c>
      <c r="K26" s="50">
        <f t="shared" si="4"/>
        <v>0</v>
      </c>
      <c r="L26" s="50">
        <f t="shared" si="4"/>
        <v>1046046.59</v>
      </c>
      <c r="M26" s="14">
        <f t="shared" si="4"/>
        <v>0</v>
      </c>
    </row>
    <row r="27" spans="1:15" ht="63" x14ac:dyDescent="0.2">
      <c r="A27" s="10" t="s">
        <v>11</v>
      </c>
      <c r="B27" s="31" t="s">
        <v>78</v>
      </c>
      <c r="C27" s="17" t="s">
        <v>17</v>
      </c>
      <c r="D27" s="16" t="s">
        <v>7</v>
      </c>
      <c r="E27" s="16" t="s">
        <v>8</v>
      </c>
      <c r="F27" s="18" t="s">
        <v>80</v>
      </c>
      <c r="G27" s="44">
        <v>240</v>
      </c>
      <c r="H27" s="12">
        <v>1572966.88</v>
      </c>
      <c r="I27" s="13">
        <v>0</v>
      </c>
      <c r="J27" s="51">
        <v>1046436.99</v>
      </c>
      <c r="K27" s="52">
        <v>0</v>
      </c>
      <c r="L27" s="52">
        <v>1046046.59</v>
      </c>
      <c r="M27" s="52">
        <v>0</v>
      </c>
    </row>
    <row r="28" spans="1:15" ht="57.75" customHeight="1" x14ac:dyDescent="0.2">
      <c r="A28" s="10"/>
      <c r="B28" s="32" t="s">
        <v>72</v>
      </c>
      <c r="C28" s="17" t="s">
        <v>17</v>
      </c>
      <c r="D28" s="16" t="s">
        <v>7</v>
      </c>
      <c r="E28" s="16" t="s">
        <v>8</v>
      </c>
      <c r="F28" s="18" t="s">
        <v>81</v>
      </c>
      <c r="G28" s="44"/>
      <c r="H28" s="12">
        <f>H29</f>
        <v>250000</v>
      </c>
      <c r="I28" s="12">
        <f t="shared" ref="I28:M28" si="5">I29</f>
        <v>0</v>
      </c>
      <c r="J28" s="12">
        <f t="shared" si="5"/>
        <v>300000</v>
      </c>
      <c r="K28" s="12">
        <f t="shared" si="5"/>
        <v>0</v>
      </c>
      <c r="L28" s="12">
        <f t="shared" si="5"/>
        <v>280000</v>
      </c>
      <c r="M28" s="14">
        <f t="shared" si="5"/>
        <v>0</v>
      </c>
    </row>
    <row r="29" spans="1:15" ht="57.75" customHeight="1" x14ac:dyDescent="0.2">
      <c r="A29" s="10"/>
      <c r="B29" s="31" t="s">
        <v>77</v>
      </c>
      <c r="C29" s="17" t="s">
        <v>17</v>
      </c>
      <c r="D29" s="16" t="s">
        <v>7</v>
      </c>
      <c r="E29" s="16" t="s">
        <v>8</v>
      </c>
      <c r="F29" s="18" t="s">
        <v>81</v>
      </c>
      <c r="G29" s="44">
        <v>200</v>
      </c>
      <c r="H29" s="12">
        <f>H30</f>
        <v>250000</v>
      </c>
      <c r="I29" s="12">
        <f t="shared" ref="I29" si="6">I30</f>
        <v>0</v>
      </c>
      <c r="J29" s="12">
        <f t="shared" ref="J29" si="7">J30</f>
        <v>300000</v>
      </c>
      <c r="K29" s="55">
        <f t="shared" ref="K29" si="8">K30</f>
        <v>0</v>
      </c>
      <c r="L29" s="12">
        <f t="shared" ref="L29" si="9">L30</f>
        <v>280000</v>
      </c>
      <c r="M29" s="14">
        <f t="shared" ref="M29" si="10">M30</f>
        <v>0</v>
      </c>
    </row>
    <row r="30" spans="1:15" ht="62.25" customHeight="1" x14ac:dyDescent="0.2">
      <c r="A30" s="10"/>
      <c r="B30" s="31" t="s">
        <v>78</v>
      </c>
      <c r="C30" s="17" t="s">
        <v>17</v>
      </c>
      <c r="D30" s="16" t="s">
        <v>7</v>
      </c>
      <c r="E30" s="16" t="s">
        <v>8</v>
      </c>
      <c r="F30" s="18" t="s">
        <v>81</v>
      </c>
      <c r="G30" s="44">
        <v>240</v>
      </c>
      <c r="H30" s="12">
        <v>250000</v>
      </c>
      <c r="I30" s="13">
        <v>0</v>
      </c>
      <c r="J30" s="52">
        <v>300000</v>
      </c>
      <c r="K30" s="51">
        <v>0</v>
      </c>
      <c r="L30" s="52">
        <v>280000</v>
      </c>
      <c r="M30" s="52">
        <v>0</v>
      </c>
    </row>
    <row r="31" spans="1:15" ht="66" customHeight="1" x14ac:dyDescent="0.2">
      <c r="A31" s="10"/>
      <c r="B31" s="32" t="s">
        <v>33</v>
      </c>
      <c r="C31" s="17" t="s">
        <v>17</v>
      </c>
      <c r="D31" s="16" t="s">
        <v>7</v>
      </c>
      <c r="E31" s="16" t="s">
        <v>8</v>
      </c>
      <c r="F31" s="18" t="s">
        <v>89</v>
      </c>
      <c r="G31" s="44"/>
      <c r="H31" s="12">
        <f>H32</f>
        <v>20000</v>
      </c>
      <c r="I31" s="12">
        <f t="shared" ref="I31:M31" si="11">I32</f>
        <v>0</v>
      </c>
      <c r="J31" s="12">
        <f t="shared" si="11"/>
        <v>0</v>
      </c>
      <c r="K31" s="55">
        <f t="shared" si="11"/>
        <v>0</v>
      </c>
      <c r="L31" s="12">
        <f t="shared" si="11"/>
        <v>0</v>
      </c>
      <c r="M31" s="14">
        <f t="shared" si="11"/>
        <v>0</v>
      </c>
    </row>
    <row r="32" spans="1:15" ht="66" customHeight="1" x14ac:dyDescent="0.2">
      <c r="A32" s="10"/>
      <c r="B32" s="31" t="s">
        <v>77</v>
      </c>
      <c r="C32" s="17" t="s">
        <v>17</v>
      </c>
      <c r="D32" s="16" t="s">
        <v>7</v>
      </c>
      <c r="E32" s="16" t="s">
        <v>8</v>
      </c>
      <c r="F32" s="18" t="s">
        <v>89</v>
      </c>
      <c r="G32" s="66">
        <v>200</v>
      </c>
      <c r="H32" s="12">
        <f>H33</f>
        <v>20000</v>
      </c>
      <c r="I32" s="12">
        <f t="shared" ref="I32" si="12">I33</f>
        <v>0</v>
      </c>
      <c r="J32" s="55">
        <f t="shared" ref="J32" si="13">J33</f>
        <v>0</v>
      </c>
      <c r="K32" s="55">
        <f t="shared" ref="K32" si="14">K33</f>
        <v>0</v>
      </c>
      <c r="L32" s="55">
        <f t="shared" ref="L32" si="15">L33</f>
        <v>0</v>
      </c>
      <c r="M32" s="14">
        <f t="shared" ref="M32" si="16">M33</f>
        <v>0</v>
      </c>
    </row>
    <row r="33" spans="1:14" ht="69" customHeight="1" x14ac:dyDescent="0.2">
      <c r="A33" s="10"/>
      <c r="B33" s="31" t="s">
        <v>65</v>
      </c>
      <c r="C33" s="17" t="s">
        <v>17</v>
      </c>
      <c r="D33" s="16" t="s">
        <v>7</v>
      </c>
      <c r="E33" s="16" t="s">
        <v>8</v>
      </c>
      <c r="F33" s="18" t="s">
        <v>89</v>
      </c>
      <c r="G33" s="44">
        <v>240</v>
      </c>
      <c r="H33" s="12">
        <v>20000</v>
      </c>
      <c r="I33" s="13">
        <v>0</v>
      </c>
      <c r="J33" s="51">
        <v>0</v>
      </c>
      <c r="K33" s="51">
        <v>0</v>
      </c>
      <c r="L33" s="51">
        <v>0</v>
      </c>
      <c r="M33" s="52">
        <v>0</v>
      </c>
    </row>
    <row r="34" spans="1:14" ht="53.25" customHeight="1" x14ac:dyDescent="0.2">
      <c r="A34" s="10"/>
      <c r="B34" s="32" t="s">
        <v>34</v>
      </c>
      <c r="C34" s="17" t="s">
        <v>17</v>
      </c>
      <c r="D34" s="16" t="s">
        <v>7</v>
      </c>
      <c r="E34" s="16" t="s">
        <v>8</v>
      </c>
      <c r="F34" s="18" t="s">
        <v>97</v>
      </c>
      <c r="G34" s="44"/>
      <c r="H34" s="12">
        <f>H35+H37+H39+H41+H43</f>
        <v>631409.5</v>
      </c>
      <c r="I34" s="12">
        <f t="shared" ref="I34:M34" si="17">I36</f>
        <v>0</v>
      </c>
      <c r="J34" s="12">
        <f t="shared" si="17"/>
        <v>1570085.01</v>
      </c>
      <c r="K34" s="12">
        <f t="shared" si="17"/>
        <v>0</v>
      </c>
      <c r="L34" s="12">
        <f t="shared" si="17"/>
        <v>1436653.29</v>
      </c>
      <c r="M34" s="14">
        <f t="shared" si="17"/>
        <v>0</v>
      </c>
    </row>
    <row r="35" spans="1:14" ht="53.25" customHeight="1" x14ac:dyDescent="0.2">
      <c r="A35" s="10"/>
      <c r="B35" s="31" t="s">
        <v>77</v>
      </c>
      <c r="C35" s="17" t="s">
        <v>17</v>
      </c>
      <c r="D35" s="16" t="s">
        <v>7</v>
      </c>
      <c r="E35" s="16" t="s">
        <v>8</v>
      </c>
      <c r="F35" s="18" t="s">
        <v>97</v>
      </c>
      <c r="G35" s="44">
        <v>200</v>
      </c>
      <c r="H35" s="12">
        <f>H36</f>
        <v>631409.5</v>
      </c>
      <c r="I35" s="12">
        <f t="shared" ref="I35:M35" si="18">I36</f>
        <v>0</v>
      </c>
      <c r="J35" s="12">
        <f t="shared" si="18"/>
        <v>1570085.01</v>
      </c>
      <c r="K35" s="12">
        <f t="shared" si="18"/>
        <v>0</v>
      </c>
      <c r="L35" s="12">
        <f t="shared" si="18"/>
        <v>1436653.29</v>
      </c>
      <c r="M35" s="14">
        <f t="shared" si="18"/>
        <v>0</v>
      </c>
    </row>
    <row r="36" spans="1:14" ht="70.5" customHeight="1" x14ac:dyDescent="0.2">
      <c r="A36" s="10"/>
      <c r="B36" s="31" t="s">
        <v>65</v>
      </c>
      <c r="C36" s="17" t="s">
        <v>17</v>
      </c>
      <c r="D36" s="16" t="s">
        <v>7</v>
      </c>
      <c r="E36" s="16" t="s">
        <v>8</v>
      </c>
      <c r="F36" s="18" t="s">
        <v>97</v>
      </c>
      <c r="G36" s="44">
        <v>240</v>
      </c>
      <c r="H36" s="12">
        <v>631409.5</v>
      </c>
      <c r="I36" s="13">
        <v>0</v>
      </c>
      <c r="J36" s="52">
        <v>1570085.01</v>
      </c>
      <c r="K36" s="52">
        <v>0</v>
      </c>
      <c r="L36" s="52">
        <v>1436653.29</v>
      </c>
      <c r="M36" s="52">
        <v>0</v>
      </c>
      <c r="N36" s="65"/>
    </row>
    <row r="37" spans="1:14" ht="57.75" hidden="1" customHeight="1" x14ac:dyDescent="0.2">
      <c r="A37" s="10"/>
      <c r="B37" s="31" t="s">
        <v>77</v>
      </c>
      <c r="C37" s="17" t="s">
        <v>17</v>
      </c>
      <c r="D37" s="16" t="s">
        <v>7</v>
      </c>
      <c r="E37" s="16" t="s">
        <v>8</v>
      </c>
      <c r="F37" s="18" t="s">
        <v>97</v>
      </c>
      <c r="G37" s="67">
        <v>200</v>
      </c>
      <c r="H37" s="89">
        <f t="shared" ref="H37:M37" si="19">H38</f>
        <v>0</v>
      </c>
      <c r="I37" s="89">
        <f t="shared" si="19"/>
        <v>0</v>
      </c>
      <c r="J37" s="89">
        <f t="shared" si="19"/>
        <v>0</v>
      </c>
      <c r="K37" s="89">
        <f t="shared" si="19"/>
        <v>0</v>
      </c>
      <c r="L37" s="89">
        <f t="shared" si="19"/>
        <v>0</v>
      </c>
      <c r="M37" s="89">
        <f t="shared" si="19"/>
        <v>0</v>
      </c>
    </row>
    <row r="38" spans="1:14" ht="144.75" hidden="1" customHeight="1" x14ac:dyDescent="0.2">
      <c r="A38" s="10"/>
      <c r="B38" s="31" t="s">
        <v>101</v>
      </c>
      <c r="C38" s="17" t="s">
        <v>17</v>
      </c>
      <c r="D38" s="16" t="s">
        <v>7</v>
      </c>
      <c r="E38" s="16" t="s">
        <v>8</v>
      </c>
      <c r="F38" s="18" t="s">
        <v>97</v>
      </c>
      <c r="G38" s="67">
        <v>240</v>
      </c>
      <c r="H38" s="89">
        <v>0</v>
      </c>
      <c r="I38" s="89">
        <v>0</v>
      </c>
      <c r="J38" s="89">
        <v>0</v>
      </c>
      <c r="K38" s="90">
        <v>0</v>
      </c>
      <c r="L38" s="90">
        <v>0</v>
      </c>
      <c r="M38" s="90">
        <v>0</v>
      </c>
    </row>
    <row r="39" spans="1:14" ht="57" hidden="1" customHeight="1" x14ac:dyDescent="0.2">
      <c r="A39" s="10"/>
      <c r="B39" s="31" t="s">
        <v>77</v>
      </c>
      <c r="C39" s="17" t="s">
        <v>17</v>
      </c>
      <c r="D39" s="16" t="s">
        <v>7</v>
      </c>
      <c r="E39" s="16" t="s">
        <v>8</v>
      </c>
      <c r="F39" s="18" t="s">
        <v>97</v>
      </c>
      <c r="G39" s="67">
        <v>200</v>
      </c>
      <c r="H39" s="89">
        <f t="shared" ref="H39:M39" si="20">H40</f>
        <v>0</v>
      </c>
      <c r="I39" s="89">
        <f t="shared" si="20"/>
        <v>0</v>
      </c>
      <c r="J39" s="89">
        <f t="shared" si="20"/>
        <v>0</v>
      </c>
      <c r="K39" s="89">
        <f t="shared" si="20"/>
        <v>0</v>
      </c>
      <c r="L39" s="89">
        <f t="shared" si="20"/>
        <v>0</v>
      </c>
      <c r="M39" s="89">
        <f t="shared" si="20"/>
        <v>0</v>
      </c>
    </row>
    <row r="40" spans="1:14" ht="139.5" hidden="1" customHeight="1" x14ac:dyDescent="0.2">
      <c r="A40" s="10"/>
      <c r="B40" s="31" t="s">
        <v>102</v>
      </c>
      <c r="C40" s="17" t="s">
        <v>17</v>
      </c>
      <c r="D40" s="16" t="s">
        <v>7</v>
      </c>
      <c r="E40" s="16" t="s">
        <v>8</v>
      </c>
      <c r="F40" s="18" t="s">
        <v>97</v>
      </c>
      <c r="G40" s="67">
        <v>240</v>
      </c>
      <c r="H40" s="89">
        <v>0</v>
      </c>
      <c r="I40" s="89">
        <v>0</v>
      </c>
      <c r="J40" s="89">
        <v>0</v>
      </c>
      <c r="K40" s="90">
        <v>0</v>
      </c>
      <c r="L40" s="90">
        <v>0</v>
      </c>
      <c r="M40" s="90">
        <v>0</v>
      </c>
    </row>
    <row r="41" spans="1:14" ht="52.5" hidden="1" customHeight="1" x14ac:dyDescent="0.2">
      <c r="A41" s="10"/>
      <c r="B41" s="31" t="s">
        <v>77</v>
      </c>
      <c r="C41" s="17" t="s">
        <v>17</v>
      </c>
      <c r="D41" s="16" t="s">
        <v>7</v>
      </c>
      <c r="E41" s="16" t="s">
        <v>8</v>
      </c>
      <c r="F41" s="18" t="s">
        <v>97</v>
      </c>
      <c r="G41" s="67">
        <v>200</v>
      </c>
      <c r="H41" s="68">
        <f t="shared" ref="H41:M41" si="21">H42</f>
        <v>0</v>
      </c>
      <c r="I41" s="68">
        <f t="shared" si="21"/>
        <v>0</v>
      </c>
      <c r="J41" s="68">
        <f t="shared" si="21"/>
        <v>0</v>
      </c>
      <c r="K41" s="68">
        <f t="shared" si="21"/>
        <v>0</v>
      </c>
      <c r="L41" s="68">
        <f t="shared" si="21"/>
        <v>0</v>
      </c>
      <c r="M41" s="68">
        <f t="shared" si="21"/>
        <v>0</v>
      </c>
    </row>
    <row r="42" spans="1:14" ht="150.75" hidden="1" customHeight="1" x14ac:dyDescent="0.2">
      <c r="A42" s="10"/>
      <c r="B42" s="31" t="s">
        <v>103</v>
      </c>
      <c r="C42" s="17" t="s">
        <v>17</v>
      </c>
      <c r="D42" s="16" t="s">
        <v>7</v>
      </c>
      <c r="E42" s="16" t="s">
        <v>8</v>
      </c>
      <c r="F42" s="18" t="s">
        <v>97</v>
      </c>
      <c r="G42" s="67">
        <v>240</v>
      </c>
      <c r="H42" s="68">
        <v>0</v>
      </c>
      <c r="I42" s="68">
        <v>0</v>
      </c>
      <c r="J42" s="68">
        <v>0</v>
      </c>
      <c r="K42" s="69">
        <v>0</v>
      </c>
      <c r="L42" s="69">
        <v>0</v>
      </c>
      <c r="M42" s="69">
        <v>0</v>
      </c>
    </row>
    <row r="43" spans="1:14" ht="61.5" hidden="1" customHeight="1" x14ac:dyDescent="0.2">
      <c r="A43" s="10"/>
      <c r="B43" s="31" t="s">
        <v>77</v>
      </c>
      <c r="C43" s="17" t="s">
        <v>17</v>
      </c>
      <c r="D43" s="16" t="s">
        <v>7</v>
      </c>
      <c r="E43" s="16" t="s">
        <v>8</v>
      </c>
      <c r="F43" s="18" t="s">
        <v>97</v>
      </c>
      <c r="G43" s="67">
        <v>200</v>
      </c>
      <c r="H43" s="68">
        <f t="shared" ref="H43:M43" si="22">H44</f>
        <v>0</v>
      </c>
      <c r="I43" s="68">
        <f t="shared" si="22"/>
        <v>0</v>
      </c>
      <c r="J43" s="68">
        <f t="shared" si="22"/>
        <v>0</v>
      </c>
      <c r="K43" s="68">
        <f t="shared" si="22"/>
        <v>0</v>
      </c>
      <c r="L43" s="68">
        <f t="shared" si="22"/>
        <v>0</v>
      </c>
      <c r="M43" s="68">
        <f t="shared" si="22"/>
        <v>0</v>
      </c>
    </row>
    <row r="44" spans="1:14" ht="7.5" hidden="1" customHeight="1" x14ac:dyDescent="0.2">
      <c r="A44" s="10"/>
      <c r="B44" s="31" t="s">
        <v>104</v>
      </c>
      <c r="C44" s="17" t="s">
        <v>17</v>
      </c>
      <c r="D44" s="16" t="s">
        <v>7</v>
      </c>
      <c r="E44" s="16" t="s">
        <v>8</v>
      </c>
      <c r="F44" s="18" t="s">
        <v>97</v>
      </c>
      <c r="G44" s="67">
        <v>240</v>
      </c>
      <c r="H44" s="68">
        <v>0</v>
      </c>
      <c r="I44" s="68">
        <v>0</v>
      </c>
      <c r="J44" s="68">
        <v>0</v>
      </c>
      <c r="K44" s="69">
        <v>0</v>
      </c>
      <c r="L44" s="69">
        <v>0</v>
      </c>
      <c r="M44" s="69">
        <v>0</v>
      </c>
    </row>
    <row r="45" spans="1:14" ht="1.5" hidden="1" customHeight="1" x14ac:dyDescent="0.2">
      <c r="A45" s="10" t="s">
        <v>50</v>
      </c>
      <c r="B45" s="31" t="s">
        <v>35</v>
      </c>
      <c r="C45" s="17" t="s">
        <v>17</v>
      </c>
      <c r="D45" s="16" t="s">
        <v>7</v>
      </c>
      <c r="E45" s="16" t="s">
        <v>8</v>
      </c>
      <c r="F45" s="18" t="s">
        <v>91</v>
      </c>
      <c r="G45" s="70"/>
      <c r="H45" s="55">
        <f>H46+H48+H50+H52+H54</f>
        <v>0</v>
      </c>
      <c r="I45" s="55">
        <f t="shared" ref="I45:M45" si="23">I46+I48+I50+I52+I54</f>
        <v>0</v>
      </c>
      <c r="J45" s="55">
        <f t="shared" si="23"/>
        <v>0</v>
      </c>
      <c r="K45" s="55">
        <f t="shared" si="23"/>
        <v>0</v>
      </c>
      <c r="L45" s="55">
        <f t="shared" si="23"/>
        <v>0</v>
      </c>
      <c r="M45" s="50">
        <f t="shared" si="23"/>
        <v>0</v>
      </c>
    </row>
    <row r="46" spans="1:14" ht="71.25" hidden="1" customHeight="1" x14ac:dyDescent="0.2">
      <c r="A46" s="10"/>
      <c r="B46" s="31" t="s">
        <v>77</v>
      </c>
      <c r="C46" s="17" t="s">
        <v>17</v>
      </c>
      <c r="D46" s="16" t="s">
        <v>7</v>
      </c>
      <c r="E46" s="16" t="s">
        <v>8</v>
      </c>
      <c r="F46" s="18" t="s">
        <v>91</v>
      </c>
      <c r="G46" s="70">
        <v>200</v>
      </c>
      <c r="H46" s="55">
        <f>H47</f>
        <v>0</v>
      </c>
      <c r="I46" s="55">
        <f t="shared" ref="I46:M46" si="24">I47</f>
        <v>0</v>
      </c>
      <c r="J46" s="55">
        <f t="shared" si="24"/>
        <v>0</v>
      </c>
      <c r="K46" s="55">
        <f t="shared" si="24"/>
        <v>0</v>
      </c>
      <c r="L46" s="55">
        <f t="shared" si="24"/>
        <v>0</v>
      </c>
      <c r="M46" s="50">
        <f t="shared" si="24"/>
        <v>0</v>
      </c>
    </row>
    <row r="47" spans="1:14" ht="66" hidden="1" customHeight="1" x14ac:dyDescent="0.2">
      <c r="A47" s="10"/>
      <c r="B47" s="31" t="s">
        <v>65</v>
      </c>
      <c r="C47" s="17" t="s">
        <v>17</v>
      </c>
      <c r="D47" s="16" t="s">
        <v>7</v>
      </c>
      <c r="E47" s="16" t="s">
        <v>8</v>
      </c>
      <c r="F47" s="18" t="s">
        <v>91</v>
      </c>
      <c r="G47" s="70">
        <v>240</v>
      </c>
      <c r="H47" s="55">
        <v>0</v>
      </c>
      <c r="I47" s="56">
        <v>0</v>
      </c>
      <c r="J47" s="71">
        <v>0</v>
      </c>
      <c r="K47" s="71">
        <v>0</v>
      </c>
      <c r="L47" s="71">
        <v>0</v>
      </c>
      <c r="M47" s="51">
        <v>0</v>
      </c>
    </row>
    <row r="48" spans="1:14" ht="51" hidden="1" customHeight="1" x14ac:dyDescent="0.2">
      <c r="A48" s="10"/>
      <c r="B48" s="31"/>
      <c r="C48" s="17" t="s">
        <v>17</v>
      </c>
      <c r="D48" s="16" t="s">
        <v>7</v>
      </c>
      <c r="E48" s="16" t="s">
        <v>8</v>
      </c>
      <c r="F48" s="18" t="s">
        <v>91</v>
      </c>
      <c r="G48" s="70">
        <v>200</v>
      </c>
      <c r="H48" s="55">
        <f>H49</f>
        <v>0</v>
      </c>
      <c r="I48" s="55">
        <f t="shared" ref="I48:M48" si="25">I49</f>
        <v>0</v>
      </c>
      <c r="J48" s="55">
        <f t="shared" si="25"/>
        <v>0</v>
      </c>
      <c r="K48" s="55">
        <f t="shared" si="25"/>
        <v>0</v>
      </c>
      <c r="L48" s="55">
        <f t="shared" si="25"/>
        <v>0</v>
      </c>
      <c r="M48" s="50">
        <f t="shared" si="25"/>
        <v>0</v>
      </c>
    </row>
    <row r="49" spans="1:13" ht="96.75" hidden="1" customHeight="1" x14ac:dyDescent="0.2">
      <c r="A49" s="10"/>
      <c r="B49" s="31"/>
      <c r="C49" s="17" t="s">
        <v>17</v>
      </c>
      <c r="D49" s="16" t="s">
        <v>7</v>
      </c>
      <c r="E49" s="16" t="s">
        <v>8</v>
      </c>
      <c r="F49" s="18" t="s">
        <v>91</v>
      </c>
      <c r="G49" s="70">
        <v>240</v>
      </c>
      <c r="H49" s="55">
        <v>0</v>
      </c>
      <c r="I49" s="56">
        <v>0</v>
      </c>
      <c r="J49" s="71">
        <v>0</v>
      </c>
      <c r="K49" s="71">
        <v>0</v>
      </c>
      <c r="L49" s="71">
        <v>0</v>
      </c>
      <c r="M49" s="51">
        <v>0</v>
      </c>
    </row>
    <row r="50" spans="1:13" ht="54" hidden="1" customHeight="1" x14ac:dyDescent="0.2">
      <c r="A50" s="10"/>
      <c r="B50" s="31"/>
      <c r="C50" s="17" t="s">
        <v>17</v>
      </c>
      <c r="D50" s="16" t="s">
        <v>7</v>
      </c>
      <c r="E50" s="16" t="s">
        <v>8</v>
      </c>
      <c r="F50" s="18" t="s">
        <v>91</v>
      </c>
      <c r="G50" s="70">
        <v>200</v>
      </c>
      <c r="H50" s="55">
        <f>H51</f>
        <v>0</v>
      </c>
      <c r="I50" s="55">
        <f t="shared" ref="I50:M50" si="26">I51</f>
        <v>0</v>
      </c>
      <c r="J50" s="55">
        <f t="shared" si="26"/>
        <v>0</v>
      </c>
      <c r="K50" s="55">
        <f t="shared" si="26"/>
        <v>0</v>
      </c>
      <c r="L50" s="55">
        <f t="shared" si="26"/>
        <v>0</v>
      </c>
      <c r="M50" s="50">
        <f t="shared" si="26"/>
        <v>0</v>
      </c>
    </row>
    <row r="51" spans="1:13" ht="114" hidden="1" customHeight="1" x14ac:dyDescent="0.2">
      <c r="A51" s="10"/>
      <c r="B51" s="31"/>
      <c r="C51" s="17" t="s">
        <v>17</v>
      </c>
      <c r="D51" s="16" t="s">
        <v>7</v>
      </c>
      <c r="E51" s="16" t="s">
        <v>8</v>
      </c>
      <c r="F51" s="18" t="s">
        <v>91</v>
      </c>
      <c r="G51" s="70">
        <v>240</v>
      </c>
      <c r="H51" s="55">
        <v>0</v>
      </c>
      <c r="I51" s="56">
        <v>0</v>
      </c>
      <c r="J51" s="71">
        <v>0</v>
      </c>
      <c r="K51" s="71">
        <v>0</v>
      </c>
      <c r="L51" s="71">
        <v>0</v>
      </c>
      <c r="M51" s="51">
        <v>0</v>
      </c>
    </row>
    <row r="52" spans="1:13" ht="51" hidden="1" customHeight="1" x14ac:dyDescent="0.2">
      <c r="A52" s="10"/>
      <c r="B52" s="31"/>
      <c r="C52" s="17" t="s">
        <v>17</v>
      </c>
      <c r="D52" s="16" t="s">
        <v>7</v>
      </c>
      <c r="E52" s="16" t="s">
        <v>8</v>
      </c>
      <c r="F52" s="18" t="s">
        <v>91</v>
      </c>
      <c r="G52" s="70">
        <v>200</v>
      </c>
      <c r="H52" s="55">
        <f>H53</f>
        <v>0</v>
      </c>
      <c r="I52" s="55">
        <f t="shared" ref="I52:M52" si="27">I53</f>
        <v>0</v>
      </c>
      <c r="J52" s="55">
        <f t="shared" si="27"/>
        <v>0</v>
      </c>
      <c r="K52" s="55">
        <f t="shared" si="27"/>
        <v>0</v>
      </c>
      <c r="L52" s="55">
        <f t="shared" si="27"/>
        <v>0</v>
      </c>
      <c r="M52" s="50">
        <f t="shared" si="27"/>
        <v>0</v>
      </c>
    </row>
    <row r="53" spans="1:13" ht="11.25" hidden="1" customHeight="1" x14ac:dyDescent="0.2">
      <c r="A53" s="10"/>
      <c r="B53" s="31"/>
      <c r="C53" s="17" t="s">
        <v>17</v>
      </c>
      <c r="D53" s="16" t="s">
        <v>7</v>
      </c>
      <c r="E53" s="16" t="s">
        <v>8</v>
      </c>
      <c r="F53" s="18" t="s">
        <v>91</v>
      </c>
      <c r="G53" s="70">
        <v>240</v>
      </c>
      <c r="H53" s="55">
        <v>0</v>
      </c>
      <c r="I53" s="56">
        <v>0</v>
      </c>
      <c r="J53" s="71">
        <v>0</v>
      </c>
      <c r="K53" s="71">
        <v>0</v>
      </c>
      <c r="L53" s="71">
        <v>0</v>
      </c>
      <c r="M53" s="51">
        <v>0</v>
      </c>
    </row>
    <row r="54" spans="1:13" ht="54" hidden="1" customHeight="1" x14ac:dyDescent="0.2">
      <c r="A54" s="10"/>
      <c r="B54" s="31"/>
      <c r="C54" s="17" t="s">
        <v>17</v>
      </c>
      <c r="D54" s="16" t="s">
        <v>7</v>
      </c>
      <c r="E54" s="16" t="s">
        <v>8</v>
      </c>
      <c r="F54" s="18" t="s">
        <v>91</v>
      </c>
      <c r="G54" s="70">
        <v>200</v>
      </c>
      <c r="H54" s="55">
        <f>H55</f>
        <v>0</v>
      </c>
      <c r="I54" s="55">
        <f t="shared" ref="I54:M54" si="28">I55</f>
        <v>0</v>
      </c>
      <c r="J54" s="55">
        <f t="shared" si="28"/>
        <v>0</v>
      </c>
      <c r="K54" s="55">
        <f t="shared" si="28"/>
        <v>0</v>
      </c>
      <c r="L54" s="55">
        <f t="shared" si="28"/>
        <v>0</v>
      </c>
      <c r="M54" s="50">
        <f t="shared" si="28"/>
        <v>0</v>
      </c>
    </row>
    <row r="55" spans="1:13" ht="132" hidden="1" customHeight="1" x14ac:dyDescent="0.2">
      <c r="A55" s="10"/>
      <c r="B55" s="31"/>
      <c r="C55" s="17" t="s">
        <v>17</v>
      </c>
      <c r="D55" s="16" t="s">
        <v>7</v>
      </c>
      <c r="E55" s="16" t="s">
        <v>8</v>
      </c>
      <c r="F55" s="18" t="s">
        <v>91</v>
      </c>
      <c r="G55" s="70">
        <v>240</v>
      </c>
      <c r="H55" s="55">
        <v>0</v>
      </c>
      <c r="I55" s="56">
        <v>0</v>
      </c>
      <c r="J55" s="71">
        <v>0</v>
      </c>
      <c r="K55" s="71">
        <v>0</v>
      </c>
      <c r="L55" s="71">
        <v>0</v>
      </c>
      <c r="M55" s="51">
        <v>0</v>
      </c>
    </row>
    <row r="56" spans="1:13" ht="94.5" x14ac:dyDescent="0.2">
      <c r="A56" s="23" t="s">
        <v>51</v>
      </c>
      <c r="B56" s="20" t="s">
        <v>121</v>
      </c>
      <c r="C56" s="25" t="s">
        <v>17</v>
      </c>
      <c r="D56" s="29">
        <v>2</v>
      </c>
      <c r="E56" s="29" t="s">
        <v>10</v>
      </c>
      <c r="F56" s="30" t="s">
        <v>79</v>
      </c>
      <c r="G56" s="26"/>
      <c r="H56" s="72">
        <f>H57+H66</f>
        <v>4209292</v>
      </c>
      <c r="I56" s="72">
        <f t="shared" ref="I56:M56" si="29">I57+I66</f>
        <v>0</v>
      </c>
      <c r="J56" s="72">
        <f t="shared" si="29"/>
        <v>4432316.88</v>
      </c>
      <c r="K56" s="72">
        <f t="shared" si="29"/>
        <v>0</v>
      </c>
      <c r="L56" s="72">
        <f t="shared" si="29"/>
        <v>3999200</v>
      </c>
      <c r="M56" s="73">
        <f t="shared" si="29"/>
        <v>0</v>
      </c>
    </row>
    <row r="57" spans="1:13" ht="47.25" hidden="1" x14ac:dyDescent="0.2">
      <c r="A57" s="10" t="s">
        <v>52</v>
      </c>
      <c r="B57" s="11" t="s">
        <v>28</v>
      </c>
      <c r="C57" s="17" t="s">
        <v>17</v>
      </c>
      <c r="D57" s="16">
        <v>2</v>
      </c>
      <c r="E57" s="16" t="s">
        <v>8</v>
      </c>
      <c r="F57" s="18" t="s">
        <v>10</v>
      </c>
      <c r="G57" s="44" t="s">
        <v>11</v>
      </c>
      <c r="H57" s="55">
        <f>H59+H61+H63+H65</f>
        <v>0</v>
      </c>
      <c r="I57" s="55">
        <f t="shared" ref="I57" si="30">I59+I61+I63+I65</f>
        <v>0</v>
      </c>
      <c r="J57" s="51"/>
      <c r="K57" s="51"/>
      <c r="L57" s="51"/>
      <c r="M57" s="51"/>
    </row>
    <row r="58" spans="1:13" ht="47.25" hidden="1" x14ac:dyDescent="0.2">
      <c r="A58" s="10" t="s">
        <v>53</v>
      </c>
      <c r="B58" s="11" t="s">
        <v>36</v>
      </c>
      <c r="C58" s="17" t="s">
        <v>17</v>
      </c>
      <c r="D58" s="16" t="s">
        <v>14</v>
      </c>
      <c r="E58" s="16" t="s">
        <v>8</v>
      </c>
      <c r="F58" s="18" t="s">
        <v>8</v>
      </c>
      <c r="G58" s="44"/>
      <c r="H58" s="55">
        <v>0</v>
      </c>
      <c r="I58" s="55">
        <f t="shared" ref="I58" si="31">I59</f>
        <v>0</v>
      </c>
      <c r="J58" s="51"/>
      <c r="K58" s="51"/>
      <c r="L58" s="51"/>
      <c r="M58" s="51"/>
    </row>
    <row r="59" spans="1:13" ht="63" hidden="1" x14ac:dyDescent="0.2">
      <c r="A59" s="10"/>
      <c r="B59" s="31" t="s">
        <v>65</v>
      </c>
      <c r="C59" s="17" t="s">
        <v>17</v>
      </c>
      <c r="D59" s="16" t="s">
        <v>14</v>
      </c>
      <c r="E59" s="16" t="s">
        <v>8</v>
      </c>
      <c r="F59" s="18" t="s">
        <v>8</v>
      </c>
      <c r="G59" s="44">
        <v>240</v>
      </c>
      <c r="H59" s="55">
        <v>0</v>
      </c>
      <c r="I59" s="55">
        <v>0</v>
      </c>
      <c r="J59" s="51"/>
      <c r="K59" s="51"/>
      <c r="L59" s="51"/>
      <c r="M59" s="51"/>
    </row>
    <row r="60" spans="1:13" ht="31.5" hidden="1" x14ac:dyDescent="0.2">
      <c r="A60" s="10" t="s">
        <v>54</v>
      </c>
      <c r="B60" s="11" t="s">
        <v>76</v>
      </c>
      <c r="C60" s="17" t="s">
        <v>17</v>
      </c>
      <c r="D60" s="16">
        <v>2</v>
      </c>
      <c r="E60" s="16" t="s">
        <v>8</v>
      </c>
      <c r="F60" s="18" t="s">
        <v>12</v>
      </c>
      <c r="G60" s="44" t="s">
        <v>11</v>
      </c>
      <c r="H60" s="55">
        <v>0</v>
      </c>
      <c r="I60" s="55">
        <f t="shared" ref="I60" si="32">I61</f>
        <v>0</v>
      </c>
      <c r="J60" s="51"/>
      <c r="K60" s="51"/>
      <c r="L60" s="51"/>
      <c r="M60" s="51"/>
    </row>
    <row r="61" spans="1:13" ht="63" hidden="1" x14ac:dyDescent="0.2">
      <c r="A61" s="10" t="s">
        <v>11</v>
      </c>
      <c r="B61" s="31" t="s">
        <v>65</v>
      </c>
      <c r="C61" s="17" t="s">
        <v>17</v>
      </c>
      <c r="D61" s="16">
        <v>2</v>
      </c>
      <c r="E61" s="16" t="s">
        <v>8</v>
      </c>
      <c r="F61" s="18" t="s">
        <v>12</v>
      </c>
      <c r="G61" s="44">
        <v>240</v>
      </c>
      <c r="H61" s="55">
        <v>0</v>
      </c>
      <c r="I61" s="56">
        <v>0</v>
      </c>
      <c r="J61" s="51"/>
      <c r="K61" s="51"/>
      <c r="L61" s="51"/>
      <c r="M61" s="51"/>
    </row>
    <row r="62" spans="1:13" ht="47.25" hidden="1" x14ac:dyDescent="0.2">
      <c r="A62" s="10" t="s">
        <v>55</v>
      </c>
      <c r="B62" s="32" t="s">
        <v>21</v>
      </c>
      <c r="C62" s="17" t="s">
        <v>17</v>
      </c>
      <c r="D62" s="16" t="s">
        <v>14</v>
      </c>
      <c r="E62" s="16" t="s">
        <v>8</v>
      </c>
      <c r="F62" s="18" t="s">
        <v>13</v>
      </c>
      <c r="G62" s="44"/>
      <c r="H62" s="55">
        <v>0</v>
      </c>
      <c r="I62" s="55">
        <f t="shared" ref="I62" si="33">I63</f>
        <v>0</v>
      </c>
      <c r="J62" s="51"/>
      <c r="K62" s="51"/>
      <c r="L62" s="51"/>
      <c r="M62" s="51"/>
    </row>
    <row r="63" spans="1:13" ht="62.25" hidden="1" customHeight="1" x14ac:dyDescent="0.2">
      <c r="A63" s="10"/>
      <c r="B63" s="31" t="s">
        <v>65</v>
      </c>
      <c r="C63" s="17" t="s">
        <v>17</v>
      </c>
      <c r="D63" s="16" t="s">
        <v>14</v>
      </c>
      <c r="E63" s="16" t="s">
        <v>8</v>
      </c>
      <c r="F63" s="18" t="s">
        <v>13</v>
      </c>
      <c r="G63" s="44">
        <v>240</v>
      </c>
      <c r="H63" s="55">
        <v>0</v>
      </c>
      <c r="I63" s="56">
        <v>0</v>
      </c>
      <c r="J63" s="51"/>
      <c r="K63" s="51"/>
      <c r="L63" s="51"/>
      <c r="M63" s="51"/>
    </row>
    <row r="64" spans="1:13" ht="50.25" hidden="1" customHeight="1" x14ac:dyDescent="0.2">
      <c r="A64" s="10" t="s">
        <v>56</v>
      </c>
      <c r="B64" s="32" t="s">
        <v>38</v>
      </c>
      <c r="C64" s="17" t="s">
        <v>17</v>
      </c>
      <c r="D64" s="16" t="s">
        <v>14</v>
      </c>
      <c r="E64" s="16" t="s">
        <v>8</v>
      </c>
      <c r="F64" s="18" t="s">
        <v>16</v>
      </c>
      <c r="G64" s="44"/>
      <c r="H64" s="55">
        <f>H65</f>
        <v>0</v>
      </c>
      <c r="I64" s="55">
        <f t="shared" ref="I64" si="34">I65</f>
        <v>0</v>
      </c>
      <c r="J64" s="51"/>
      <c r="K64" s="51"/>
      <c r="L64" s="51"/>
      <c r="M64" s="51"/>
    </row>
    <row r="65" spans="1:13" ht="69" hidden="1" customHeight="1" x14ac:dyDescent="0.2">
      <c r="A65" s="10"/>
      <c r="B65" s="31" t="s">
        <v>65</v>
      </c>
      <c r="C65" s="17" t="s">
        <v>17</v>
      </c>
      <c r="D65" s="16" t="s">
        <v>14</v>
      </c>
      <c r="E65" s="16" t="s">
        <v>8</v>
      </c>
      <c r="F65" s="18" t="s">
        <v>16</v>
      </c>
      <c r="G65" s="44">
        <v>240</v>
      </c>
      <c r="H65" s="55">
        <v>0</v>
      </c>
      <c r="I65" s="56">
        <v>0</v>
      </c>
      <c r="J65" s="51"/>
      <c r="K65" s="51"/>
      <c r="L65" s="51"/>
      <c r="M65" s="51"/>
    </row>
    <row r="66" spans="1:13" ht="26.25" customHeight="1" x14ac:dyDescent="0.2">
      <c r="A66" s="10"/>
      <c r="B66" s="11" t="s">
        <v>27</v>
      </c>
      <c r="C66" s="17" t="s">
        <v>17</v>
      </c>
      <c r="D66" s="16" t="s">
        <v>14</v>
      </c>
      <c r="E66" s="16" t="s">
        <v>12</v>
      </c>
      <c r="F66" s="18" t="s">
        <v>79</v>
      </c>
      <c r="G66" s="44" t="s">
        <v>11</v>
      </c>
      <c r="H66" s="55">
        <f>H67+H73+H76+H70</f>
        <v>4209292</v>
      </c>
      <c r="I66" s="55">
        <f t="shared" ref="I66:M66" si="35">I67+I73+I76</f>
        <v>0</v>
      </c>
      <c r="J66" s="55">
        <f t="shared" si="35"/>
        <v>4432316.88</v>
      </c>
      <c r="K66" s="55">
        <f t="shared" si="35"/>
        <v>0</v>
      </c>
      <c r="L66" s="55">
        <f t="shared" si="35"/>
        <v>3999200</v>
      </c>
      <c r="M66" s="50">
        <f t="shared" si="35"/>
        <v>0</v>
      </c>
    </row>
    <row r="67" spans="1:13" ht="30.75" hidden="1" customHeight="1" x14ac:dyDescent="0.2">
      <c r="A67" s="10" t="s">
        <v>57</v>
      </c>
      <c r="B67" s="11" t="s">
        <v>24</v>
      </c>
      <c r="C67" s="17" t="s">
        <v>17</v>
      </c>
      <c r="D67" s="16" t="s">
        <v>14</v>
      </c>
      <c r="E67" s="16" t="s">
        <v>12</v>
      </c>
      <c r="F67" s="18" t="s">
        <v>82</v>
      </c>
      <c r="G67" s="44" t="s">
        <v>11</v>
      </c>
      <c r="H67" s="55">
        <f>H69</f>
        <v>0</v>
      </c>
      <c r="I67" s="55">
        <f t="shared" ref="I67" si="36">I69</f>
        <v>0</v>
      </c>
      <c r="J67" s="51">
        <v>0</v>
      </c>
      <c r="K67" s="51"/>
      <c r="L67" s="51"/>
      <c r="M67" s="51"/>
    </row>
    <row r="68" spans="1:13" ht="47.25" hidden="1" x14ac:dyDescent="0.2">
      <c r="A68" s="10"/>
      <c r="B68" s="31" t="s">
        <v>77</v>
      </c>
      <c r="C68" s="17" t="s">
        <v>17</v>
      </c>
      <c r="D68" s="16" t="s">
        <v>14</v>
      </c>
      <c r="E68" s="16" t="s">
        <v>12</v>
      </c>
      <c r="F68" s="18" t="s">
        <v>82</v>
      </c>
      <c r="G68" s="44">
        <v>200</v>
      </c>
      <c r="H68" s="55">
        <f>I68</f>
        <v>1300000</v>
      </c>
      <c r="I68" s="55">
        <v>1300000</v>
      </c>
      <c r="J68" s="51">
        <v>0</v>
      </c>
      <c r="K68" s="51"/>
      <c r="L68" s="51"/>
      <c r="M68" s="51"/>
    </row>
    <row r="69" spans="1:13" ht="63" hidden="1" x14ac:dyDescent="0.2">
      <c r="A69" s="10" t="s">
        <v>11</v>
      </c>
      <c r="B69" s="31" t="s">
        <v>78</v>
      </c>
      <c r="C69" s="17" t="s">
        <v>17</v>
      </c>
      <c r="D69" s="16" t="s">
        <v>14</v>
      </c>
      <c r="E69" s="16" t="s">
        <v>12</v>
      </c>
      <c r="F69" s="18" t="s">
        <v>82</v>
      </c>
      <c r="G69" s="44">
        <v>240</v>
      </c>
      <c r="H69" s="55">
        <v>0</v>
      </c>
      <c r="I69" s="56">
        <v>0</v>
      </c>
      <c r="J69" s="51">
        <v>0</v>
      </c>
      <c r="K69" s="51">
        <v>0</v>
      </c>
      <c r="L69" s="51">
        <v>0</v>
      </c>
      <c r="M69" s="51">
        <v>0</v>
      </c>
    </row>
    <row r="70" spans="1:13" ht="31.5" hidden="1" x14ac:dyDescent="0.2">
      <c r="A70" s="10"/>
      <c r="B70" s="32" t="s">
        <v>25</v>
      </c>
      <c r="C70" s="17" t="s">
        <v>17</v>
      </c>
      <c r="D70" s="16" t="s">
        <v>14</v>
      </c>
      <c r="E70" s="16" t="s">
        <v>12</v>
      </c>
      <c r="F70" s="18" t="s">
        <v>105</v>
      </c>
      <c r="G70" s="87"/>
      <c r="H70" s="55">
        <f t="shared" ref="H70:M71" si="37">H71</f>
        <v>0</v>
      </c>
      <c r="I70" s="55">
        <f t="shared" si="37"/>
        <v>0</v>
      </c>
      <c r="J70" s="55">
        <f t="shared" si="37"/>
        <v>0</v>
      </c>
      <c r="K70" s="55">
        <f t="shared" si="37"/>
        <v>0</v>
      </c>
      <c r="L70" s="55">
        <f t="shared" si="37"/>
        <v>0</v>
      </c>
      <c r="M70" s="50">
        <f t="shared" si="37"/>
        <v>0</v>
      </c>
    </row>
    <row r="71" spans="1:13" ht="47.25" hidden="1" x14ac:dyDescent="0.2">
      <c r="A71" s="10"/>
      <c r="B71" s="31" t="s">
        <v>77</v>
      </c>
      <c r="C71" s="17" t="s">
        <v>17</v>
      </c>
      <c r="D71" s="16" t="s">
        <v>14</v>
      </c>
      <c r="E71" s="16" t="s">
        <v>12</v>
      </c>
      <c r="F71" s="18" t="s">
        <v>105</v>
      </c>
      <c r="G71" s="87">
        <v>200</v>
      </c>
      <c r="H71" s="55">
        <f t="shared" si="37"/>
        <v>0</v>
      </c>
      <c r="I71" s="55">
        <f t="shared" si="37"/>
        <v>0</v>
      </c>
      <c r="J71" s="55">
        <f t="shared" si="37"/>
        <v>0</v>
      </c>
      <c r="K71" s="55">
        <f t="shared" si="37"/>
        <v>0</v>
      </c>
      <c r="L71" s="55">
        <f t="shared" si="37"/>
        <v>0</v>
      </c>
      <c r="M71" s="50">
        <f t="shared" si="37"/>
        <v>0</v>
      </c>
    </row>
    <row r="72" spans="1:13" ht="63" hidden="1" x14ac:dyDescent="0.2">
      <c r="A72" s="10"/>
      <c r="B72" s="31" t="s">
        <v>78</v>
      </c>
      <c r="C72" s="17" t="s">
        <v>17</v>
      </c>
      <c r="D72" s="16" t="s">
        <v>14</v>
      </c>
      <c r="E72" s="16" t="s">
        <v>12</v>
      </c>
      <c r="F72" s="18" t="s">
        <v>105</v>
      </c>
      <c r="G72" s="87">
        <v>240</v>
      </c>
      <c r="H72" s="55">
        <v>0</v>
      </c>
      <c r="I72" s="56">
        <v>0</v>
      </c>
      <c r="J72" s="71">
        <v>0</v>
      </c>
      <c r="K72" s="71">
        <v>0</v>
      </c>
      <c r="L72" s="71">
        <v>0</v>
      </c>
      <c r="M72" s="51">
        <v>0</v>
      </c>
    </row>
    <row r="73" spans="1:13" ht="31.5" x14ac:dyDescent="0.2">
      <c r="A73" s="10"/>
      <c r="B73" s="11" t="s">
        <v>24</v>
      </c>
      <c r="C73" s="17" t="s">
        <v>17</v>
      </c>
      <c r="D73" s="16" t="s">
        <v>14</v>
      </c>
      <c r="E73" s="16" t="s">
        <v>12</v>
      </c>
      <c r="F73" s="18" t="s">
        <v>80</v>
      </c>
      <c r="G73" s="44"/>
      <c r="H73" s="55">
        <f>H74</f>
        <v>1950000</v>
      </c>
      <c r="I73" s="55">
        <f t="shared" ref="I73:M73" si="38">I74</f>
        <v>0</v>
      </c>
      <c r="J73" s="55">
        <f t="shared" si="38"/>
        <v>2032316.88</v>
      </c>
      <c r="K73" s="55">
        <f t="shared" si="38"/>
        <v>0</v>
      </c>
      <c r="L73" s="55">
        <f t="shared" si="38"/>
        <v>2000000</v>
      </c>
      <c r="M73" s="50">
        <f t="shared" si="38"/>
        <v>0</v>
      </c>
    </row>
    <row r="74" spans="1:13" ht="47.25" x14ac:dyDescent="0.2">
      <c r="A74" s="10"/>
      <c r="B74" s="31" t="s">
        <v>77</v>
      </c>
      <c r="C74" s="17" t="s">
        <v>17</v>
      </c>
      <c r="D74" s="16" t="s">
        <v>14</v>
      </c>
      <c r="E74" s="16" t="s">
        <v>12</v>
      </c>
      <c r="F74" s="18" t="s">
        <v>80</v>
      </c>
      <c r="G74" s="44">
        <v>200</v>
      </c>
      <c r="H74" s="12">
        <f>H75</f>
        <v>1950000</v>
      </c>
      <c r="I74" s="12">
        <f t="shared" ref="I74:M74" si="39">I75</f>
        <v>0</v>
      </c>
      <c r="J74" s="12">
        <f t="shared" si="39"/>
        <v>2032316.88</v>
      </c>
      <c r="K74" s="12">
        <f t="shared" si="39"/>
        <v>0</v>
      </c>
      <c r="L74" s="12">
        <f t="shared" si="39"/>
        <v>2000000</v>
      </c>
      <c r="M74" s="14">
        <f t="shared" si="39"/>
        <v>0</v>
      </c>
    </row>
    <row r="75" spans="1:13" ht="63" x14ac:dyDescent="0.2">
      <c r="A75" s="10"/>
      <c r="B75" s="31" t="s">
        <v>78</v>
      </c>
      <c r="C75" s="17" t="s">
        <v>17</v>
      </c>
      <c r="D75" s="16" t="s">
        <v>14</v>
      </c>
      <c r="E75" s="16" t="s">
        <v>12</v>
      </c>
      <c r="F75" s="18" t="s">
        <v>80</v>
      </c>
      <c r="G75" s="44">
        <v>240</v>
      </c>
      <c r="H75" s="12">
        <v>1950000</v>
      </c>
      <c r="I75" s="13">
        <v>0</v>
      </c>
      <c r="J75" s="52">
        <v>2032316.88</v>
      </c>
      <c r="K75" s="52">
        <v>0</v>
      </c>
      <c r="L75" s="52">
        <v>2000000</v>
      </c>
      <c r="M75" s="52">
        <v>0</v>
      </c>
    </row>
    <row r="76" spans="1:13" ht="31.5" x14ac:dyDescent="0.2">
      <c r="A76" s="10"/>
      <c r="B76" s="32" t="s">
        <v>25</v>
      </c>
      <c r="C76" s="17" t="s">
        <v>17</v>
      </c>
      <c r="D76" s="16" t="s">
        <v>14</v>
      </c>
      <c r="E76" s="16" t="s">
        <v>12</v>
      </c>
      <c r="F76" s="18" t="s">
        <v>81</v>
      </c>
      <c r="G76" s="44"/>
      <c r="H76" s="12">
        <f>H78</f>
        <v>2259292</v>
      </c>
      <c r="I76" s="12">
        <f t="shared" ref="I76:M76" si="40">I78</f>
        <v>0</v>
      </c>
      <c r="J76" s="12">
        <f t="shared" si="40"/>
        <v>2400000</v>
      </c>
      <c r="K76" s="12">
        <f t="shared" si="40"/>
        <v>0</v>
      </c>
      <c r="L76" s="12">
        <f t="shared" si="40"/>
        <v>1999200</v>
      </c>
      <c r="M76" s="14">
        <f t="shared" si="40"/>
        <v>0</v>
      </c>
    </row>
    <row r="77" spans="1:13" ht="47.25" x14ac:dyDescent="0.2">
      <c r="A77" s="10"/>
      <c r="B77" s="31" t="s">
        <v>77</v>
      </c>
      <c r="C77" s="17" t="s">
        <v>17</v>
      </c>
      <c r="D77" s="16" t="s">
        <v>14</v>
      </c>
      <c r="E77" s="16" t="s">
        <v>12</v>
      </c>
      <c r="F77" s="18" t="s">
        <v>81</v>
      </c>
      <c r="G77" s="44">
        <v>200</v>
      </c>
      <c r="H77" s="12">
        <f>H78</f>
        <v>2259292</v>
      </c>
      <c r="I77" s="12">
        <f t="shared" ref="I77:M77" si="41">I78</f>
        <v>0</v>
      </c>
      <c r="J77" s="12">
        <f t="shared" si="41"/>
        <v>2400000</v>
      </c>
      <c r="K77" s="12">
        <f t="shared" si="41"/>
        <v>0</v>
      </c>
      <c r="L77" s="12">
        <f t="shared" si="41"/>
        <v>1999200</v>
      </c>
      <c r="M77" s="14">
        <f t="shared" si="41"/>
        <v>0</v>
      </c>
    </row>
    <row r="78" spans="1:13" ht="67.5" customHeight="1" x14ac:dyDescent="0.2">
      <c r="A78" s="10"/>
      <c r="B78" s="31" t="s">
        <v>78</v>
      </c>
      <c r="C78" s="17" t="s">
        <v>17</v>
      </c>
      <c r="D78" s="16" t="s">
        <v>14</v>
      </c>
      <c r="E78" s="16" t="s">
        <v>12</v>
      </c>
      <c r="F78" s="18" t="s">
        <v>81</v>
      </c>
      <c r="G78" s="44">
        <v>240</v>
      </c>
      <c r="H78" s="12">
        <v>2259292</v>
      </c>
      <c r="I78" s="13">
        <v>0</v>
      </c>
      <c r="J78" s="52">
        <v>2400000</v>
      </c>
      <c r="K78" s="52">
        <v>0</v>
      </c>
      <c r="L78" s="52">
        <v>1999200</v>
      </c>
      <c r="M78" s="52">
        <v>0</v>
      </c>
    </row>
    <row r="79" spans="1:13" ht="39.75" hidden="1" customHeight="1" x14ac:dyDescent="0.2">
      <c r="A79" s="23" t="s">
        <v>58</v>
      </c>
      <c r="B79" s="20" t="s">
        <v>135</v>
      </c>
      <c r="C79" s="25" t="s">
        <v>17</v>
      </c>
      <c r="D79" s="29" t="s">
        <v>26</v>
      </c>
      <c r="E79" s="29" t="s">
        <v>10</v>
      </c>
      <c r="F79" s="30" t="s">
        <v>10</v>
      </c>
      <c r="G79" s="26" t="s">
        <v>11</v>
      </c>
      <c r="H79" s="27">
        <f>H80</f>
        <v>0</v>
      </c>
      <c r="I79" s="27">
        <f t="shared" ref="I79:M79" si="42">I80</f>
        <v>0</v>
      </c>
      <c r="J79" s="27">
        <f t="shared" si="42"/>
        <v>0</v>
      </c>
      <c r="K79" s="27">
        <f t="shared" si="42"/>
        <v>0</v>
      </c>
      <c r="L79" s="27">
        <f t="shared" si="42"/>
        <v>0</v>
      </c>
      <c r="M79" s="28">
        <f t="shared" si="42"/>
        <v>0</v>
      </c>
    </row>
    <row r="80" spans="1:13" ht="51" hidden="1" customHeight="1" x14ac:dyDescent="0.2">
      <c r="A80" s="10"/>
      <c r="B80" s="11" t="s">
        <v>39</v>
      </c>
      <c r="C80" s="17" t="s">
        <v>17</v>
      </c>
      <c r="D80" s="16" t="s">
        <v>26</v>
      </c>
      <c r="E80" s="16" t="s">
        <v>8</v>
      </c>
      <c r="F80" s="18" t="s">
        <v>10</v>
      </c>
      <c r="G80" s="44"/>
      <c r="H80" s="93">
        <f t="shared" ref="H80:H81" si="43">H81</f>
        <v>0</v>
      </c>
      <c r="I80" s="93">
        <f t="shared" ref="I80:I81" si="44">I81</f>
        <v>0</v>
      </c>
      <c r="J80" s="93">
        <f t="shared" ref="J80:J81" si="45">J81</f>
        <v>0</v>
      </c>
      <c r="K80" s="93">
        <f t="shared" ref="K80:K81" si="46">K81</f>
        <v>0</v>
      </c>
      <c r="L80" s="93">
        <f t="shared" ref="L80:L81" si="47">L81</f>
        <v>0</v>
      </c>
      <c r="M80" s="94">
        <f t="shared" ref="M80:M81" si="48">M81</f>
        <v>0</v>
      </c>
    </row>
    <row r="81" spans="1:13" ht="51" hidden="1" customHeight="1" x14ac:dyDescent="0.2">
      <c r="A81" s="10"/>
      <c r="B81" s="11" t="s">
        <v>71</v>
      </c>
      <c r="C81" s="17" t="s">
        <v>17</v>
      </c>
      <c r="D81" s="16" t="s">
        <v>26</v>
      </c>
      <c r="E81" s="16" t="s">
        <v>8</v>
      </c>
      <c r="F81" s="18" t="s">
        <v>8</v>
      </c>
      <c r="G81" s="44" t="s">
        <v>11</v>
      </c>
      <c r="H81" s="93">
        <f t="shared" si="43"/>
        <v>0</v>
      </c>
      <c r="I81" s="93">
        <f t="shared" si="44"/>
        <v>0</v>
      </c>
      <c r="J81" s="93">
        <f t="shared" si="45"/>
        <v>0</v>
      </c>
      <c r="K81" s="93">
        <f t="shared" si="46"/>
        <v>0</v>
      </c>
      <c r="L81" s="93">
        <f t="shared" si="47"/>
        <v>0</v>
      </c>
      <c r="M81" s="94">
        <f t="shared" si="48"/>
        <v>0</v>
      </c>
    </row>
    <row r="82" spans="1:13" ht="42" hidden="1" customHeight="1" x14ac:dyDescent="0.2">
      <c r="A82" s="10" t="s">
        <v>11</v>
      </c>
      <c r="B82" s="31" t="s">
        <v>65</v>
      </c>
      <c r="C82" s="17" t="s">
        <v>17</v>
      </c>
      <c r="D82" s="16" t="s">
        <v>26</v>
      </c>
      <c r="E82" s="16" t="s">
        <v>8</v>
      </c>
      <c r="F82" s="18" t="s">
        <v>8</v>
      </c>
      <c r="G82" s="44">
        <v>240</v>
      </c>
      <c r="H82" s="12">
        <v>0</v>
      </c>
      <c r="I82" s="13">
        <v>0</v>
      </c>
      <c r="J82" s="52">
        <v>0</v>
      </c>
      <c r="K82" s="52">
        <v>0</v>
      </c>
      <c r="L82" s="52">
        <v>0</v>
      </c>
      <c r="M82" s="52">
        <v>0</v>
      </c>
    </row>
    <row r="83" spans="1:13" ht="126" x14ac:dyDescent="0.2">
      <c r="A83" s="23" t="s">
        <v>59</v>
      </c>
      <c r="B83" s="20" t="s">
        <v>122</v>
      </c>
      <c r="C83" s="25" t="s">
        <v>17</v>
      </c>
      <c r="D83" s="29" t="s">
        <v>18</v>
      </c>
      <c r="E83" s="29" t="s">
        <v>10</v>
      </c>
      <c r="F83" s="30" t="s">
        <v>79</v>
      </c>
      <c r="G83" s="26"/>
      <c r="H83" s="27">
        <f>H84+H91+H95</f>
        <v>3550510</v>
      </c>
      <c r="I83" s="27">
        <f t="shared" ref="I83:L83" si="49">I84+I91+I95</f>
        <v>0</v>
      </c>
      <c r="J83" s="27">
        <f t="shared" si="49"/>
        <v>3680000</v>
      </c>
      <c r="K83" s="27">
        <f t="shared" si="49"/>
        <v>0</v>
      </c>
      <c r="L83" s="27">
        <f t="shared" si="49"/>
        <v>3684000</v>
      </c>
      <c r="M83" s="28">
        <f t="shared" ref="M83" si="50">M84+M91+M95</f>
        <v>0</v>
      </c>
    </row>
    <row r="84" spans="1:13" ht="39.75" customHeight="1" x14ac:dyDescent="0.2">
      <c r="A84" s="10"/>
      <c r="B84" s="11" t="s">
        <v>40</v>
      </c>
      <c r="C84" s="17" t="s">
        <v>17</v>
      </c>
      <c r="D84" s="16" t="s">
        <v>18</v>
      </c>
      <c r="E84" s="16" t="s">
        <v>8</v>
      </c>
      <c r="F84" s="18" t="s">
        <v>79</v>
      </c>
      <c r="G84" s="44"/>
      <c r="H84" s="12">
        <f>H85+H88</f>
        <v>2433510</v>
      </c>
      <c r="I84" s="12">
        <f t="shared" ref="I84:M84" si="51">I85+I88</f>
        <v>0</v>
      </c>
      <c r="J84" s="12">
        <f t="shared" si="51"/>
        <v>2530000</v>
      </c>
      <c r="K84" s="12">
        <f t="shared" si="51"/>
        <v>0</v>
      </c>
      <c r="L84" s="12">
        <f t="shared" si="51"/>
        <v>2500000</v>
      </c>
      <c r="M84" s="14">
        <f t="shared" si="51"/>
        <v>0</v>
      </c>
    </row>
    <row r="85" spans="1:13" ht="93.75" hidden="1" customHeight="1" x14ac:dyDescent="0.2">
      <c r="A85" s="10" t="s">
        <v>60</v>
      </c>
      <c r="B85" s="11" t="s">
        <v>41</v>
      </c>
      <c r="C85" s="17" t="s">
        <v>17</v>
      </c>
      <c r="D85" s="16" t="s">
        <v>18</v>
      </c>
      <c r="E85" s="16" t="s">
        <v>8</v>
      </c>
      <c r="F85" s="18" t="s">
        <v>82</v>
      </c>
      <c r="G85" s="44" t="s">
        <v>11</v>
      </c>
      <c r="H85" s="12">
        <f>H87</f>
        <v>0</v>
      </c>
      <c r="I85" s="12">
        <f t="shared" ref="I85:M85" si="52">I87</f>
        <v>0</v>
      </c>
      <c r="J85" s="12">
        <f t="shared" si="52"/>
        <v>0</v>
      </c>
      <c r="K85" s="12">
        <f t="shared" si="52"/>
        <v>0</v>
      </c>
      <c r="L85" s="12">
        <f t="shared" si="52"/>
        <v>0</v>
      </c>
      <c r="M85" s="14">
        <f t="shared" si="52"/>
        <v>0</v>
      </c>
    </row>
    <row r="86" spans="1:13" ht="58.5" hidden="1" customHeight="1" x14ac:dyDescent="0.2">
      <c r="A86" s="10"/>
      <c r="B86" s="31" t="s">
        <v>77</v>
      </c>
      <c r="C86" s="17" t="s">
        <v>17</v>
      </c>
      <c r="D86" s="16" t="s">
        <v>18</v>
      </c>
      <c r="E86" s="16" t="s">
        <v>8</v>
      </c>
      <c r="F86" s="18" t="s">
        <v>82</v>
      </c>
      <c r="G86" s="44">
        <v>200</v>
      </c>
      <c r="H86" s="12">
        <f>H87</f>
        <v>0</v>
      </c>
      <c r="I86" s="12">
        <f t="shared" ref="I86:M86" si="53">I87</f>
        <v>0</v>
      </c>
      <c r="J86" s="12">
        <f t="shared" si="53"/>
        <v>0</v>
      </c>
      <c r="K86" s="12">
        <f t="shared" si="53"/>
        <v>0</v>
      </c>
      <c r="L86" s="12">
        <f t="shared" si="53"/>
        <v>0</v>
      </c>
      <c r="M86" s="14">
        <f t="shared" si="53"/>
        <v>0</v>
      </c>
    </row>
    <row r="87" spans="1:13" ht="65.25" hidden="1" customHeight="1" x14ac:dyDescent="0.2">
      <c r="A87" s="10" t="s">
        <v>11</v>
      </c>
      <c r="B87" s="31" t="s">
        <v>78</v>
      </c>
      <c r="C87" s="17" t="s">
        <v>17</v>
      </c>
      <c r="D87" s="16" t="s">
        <v>18</v>
      </c>
      <c r="E87" s="16" t="s">
        <v>8</v>
      </c>
      <c r="F87" s="18" t="s">
        <v>82</v>
      </c>
      <c r="G87" s="44">
        <v>240</v>
      </c>
      <c r="H87" s="12">
        <v>0</v>
      </c>
      <c r="I87" s="13">
        <v>0</v>
      </c>
      <c r="J87" s="52">
        <v>0</v>
      </c>
      <c r="K87" s="52">
        <v>0</v>
      </c>
      <c r="L87" s="52">
        <v>0</v>
      </c>
      <c r="M87" s="52">
        <v>0</v>
      </c>
    </row>
    <row r="88" spans="1:13" ht="100.5" customHeight="1" x14ac:dyDescent="0.2">
      <c r="A88" s="10"/>
      <c r="B88" s="11" t="s">
        <v>41</v>
      </c>
      <c r="C88" s="17" t="s">
        <v>17</v>
      </c>
      <c r="D88" s="16" t="s">
        <v>18</v>
      </c>
      <c r="E88" s="16" t="s">
        <v>8</v>
      </c>
      <c r="F88" s="18" t="s">
        <v>80</v>
      </c>
      <c r="G88" s="44"/>
      <c r="H88" s="12">
        <f>H89</f>
        <v>2433510</v>
      </c>
      <c r="I88" s="12">
        <f t="shared" ref="I88:M88" si="54">I89</f>
        <v>0</v>
      </c>
      <c r="J88" s="12">
        <f t="shared" si="54"/>
        <v>2530000</v>
      </c>
      <c r="K88" s="12">
        <f t="shared" si="54"/>
        <v>0</v>
      </c>
      <c r="L88" s="12">
        <f t="shared" si="54"/>
        <v>2500000</v>
      </c>
      <c r="M88" s="14">
        <f t="shared" si="54"/>
        <v>0</v>
      </c>
    </row>
    <row r="89" spans="1:13" ht="65.25" customHeight="1" x14ac:dyDescent="0.2">
      <c r="A89" s="10"/>
      <c r="B89" s="31" t="s">
        <v>77</v>
      </c>
      <c r="C89" s="17" t="s">
        <v>17</v>
      </c>
      <c r="D89" s="16" t="s">
        <v>18</v>
      </c>
      <c r="E89" s="16" t="s">
        <v>8</v>
      </c>
      <c r="F89" s="18" t="s">
        <v>80</v>
      </c>
      <c r="G89" s="44">
        <v>200</v>
      </c>
      <c r="H89" s="12">
        <f>H90</f>
        <v>2433510</v>
      </c>
      <c r="I89" s="12">
        <f t="shared" ref="I89" si="55">I90</f>
        <v>0</v>
      </c>
      <c r="J89" s="12">
        <f t="shared" ref="J89" si="56">J90</f>
        <v>2530000</v>
      </c>
      <c r="K89" s="12">
        <f t="shared" ref="K89" si="57">K90</f>
        <v>0</v>
      </c>
      <c r="L89" s="12">
        <f t="shared" ref="L89" si="58">L90</f>
        <v>2500000</v>
      </c>
      <c r="M89" s="14">
        <f t="shared" ref="M89" si="59">M90</f>
        <v>0</v>
      </c>
    </row>
    <row r="90" spans="1:13" ht="65.25" customHeight="1" x14ac:dyDescent="0.2">
      <c r="A90" s="10"/>
      <c r="B90" s="31" t="s">
        <v>78</v>
      </c>
      <c r="C90" s="17" t="s">
        <v>17</v>
      </c>
      <c r="D90" s="16" t="s">
        <v>18</v>
      </c>
      <c r="E90" s="16" t="s">
        <v>8</v>
      </c>
      <c r="F90" s="18" t="s">
        <v>80</v>
      </c>
      <c r="G90" s="44">
        <v>240</v>
      </c>
      <c r="H90" s="12">
        <v>2433510</v>
      </c>
      <c r="I90" s="13">
        <v>0</v>
      </c>
      <c r="J90" s="52">
        <v>2530000</v>
      </c>
      <c r="K90" s="52">
        <v>0</v>
      </c>
      <c r="L90" s="52">
        <v>2500000</v>
      </c>
      <c r="M90" s="52">
        <v>0</v>
      </c>
    </row>
    <row r="91" spans="1:13" ht="53.25" customHeight="1" x14ac:dyDescent="0.2">
      <c r="A91" s="10"/>
      <c r="B91" s="11" t="s">
        <v>73</v>
      </c>
      <c r="C91" s="17" t="s">
        <v>17</v>
      </c>
      <c r="D91" s="16" t="s">
        <v>18</v>
      </c>
      <c r="E91" s="16" t="s">
        <v>12</v>
      </c>
      <c r="F91" s="18" t="s">
        <v>79</v>
      </c>
      <c r="G91" s="44"/>
      <c r="H91" s="12">
        <f>H92</f>
        <v>317000</v>
      </c>
      <c r="I91" s="12">
        <f t="shared" ref="I91:M92" si="60">I92</f>
        <v>0</v>
      </c>
      <c r="J91" s="14">
        <f t="shared" si="60"/>
        <v>350000</v>
      </c>
      <c r="K91" s="14">
        <f t="shared" si="60"/>
        <v>0</v>
      </c>
      <c r="L91" s="14">
        <f t="shared" si="60"/>
        <v>384000</v>
      </c>
      <c r="M91" s="14">
        <f t="shared" si="60"/>
        <v>0</v>
      </c>
    </row>
    <row r="92" spans="1:13" ht="78.75" x14ac:dyDescent="0.2">
      <c r="A92" s="10"/>
      <c r="B92" s="11" t="s">
        <v>42</v>
      </c>
      <c r="C92" s="17" t="s">
        <v>17</v>
      </c>
      <c r="D92" s="16" t="s">
        <v>18</v>
      </c>
      <c r="E92" s="16" t="s">
        <v>12</v>
      </c>
      <c r="F92" s="18" t="s">
        <v>80</v>
      </c>
      <c r="G92" s="44" t="s">
        <v>11</v>
      </c>
      <c r="H92" s="12">
        <f t="shared" ref="H92:H93" si="61">H93</f>
        <v>317000</v>
      </c>
      <c r="I92" s="12">
        <f t="shared" ref="I92:I93" si="62">I93</f>
        <v>0</v>
      </c>
      <c r="J92" s="14">
        <f t="shared" si="60"/>
        <v>350000</v>
      </c>
      <c r="K92" s="14">
        <f t="shared" si="60"/>
        <v>0</v>
      </c>
      <c r="L92" s="14">
        <f t="shared" si="60"/>
        <v>384000</v>
      </c>
      <c r="M92" s="14">
        <f t="shared" si="60"/>
        <v>0</v>
      </c>
    </row>
    <row r="93" spans="1:13" ht="47.25" x14ac:dyDescent="0.2">
      <c r="A93" s="10"/>
      <c r="B93" s="31" t="s">
        <v>77</v>
      </c>
      <c r="C93" s="17" t="s">
        <v>17</v>
      </c>
      <c r="D93" s="16" t="s">
        <v>18</v>
      </c>
      <c r="E93" s="16" t="s">
        <v>12</v>
      </c>
      <c r="F93" s="18" t="s">
        <v>80</v>
      </c>
      <c r="G93" s="44">
        <v>200</v>
      </c>
      <c r="H93" s="12">
        <f t="shared" si="61"/>
        <v>317000</v>
      </c>
      <c r="I93" s="12">
        <f t="shared" si="62"/>
        <v>0</v>
      </c>
      <c r="J93" s="14">
        <f t="shared" ref="J93:M93" si="63">J94</f>
        <v>350000</v>
      </c>
      <c r="K93" s="14">
        <f t="shared" si="63"/>
        <v>0</v>
      </c>
      <c r="L93" s="14">
        <f t="shared" si="63"/>
        <v>384000</v>
      </c>
      <c r="M93" s="14">
        <f t="shared" si="63"/>
        <v>0</v>
      </c>
    </row>
    <row r="94" spans="1:13" ht="63" x14ac:dyDescent="0.2">
      <c r="A94" s="10" t="s">
        <v>11</v>
      </c>
      <c r="B94" s="31" t="s">
        <v>78</v>
      </c>
      <c r="C94" s="17" t="s">
        <v>17</v>
      </c>
      <c r="D94" s="16" t="s">
        <v>18</v>
      </c>
      <c r="E94" s="16" t="s">
        <v>12</v>
      </c>
      <c r="F94" s="18" t="s">
        <v>80</v>
      </c>
      <c r="G94" s="44">
        <v>240</v>
      </c>
      <c r="H94" s="12">
        <v>317000</v>
      </c>
      <c r="I94" s="13">
        <v>0</v>
      </c>
      <c r="J94" s="52">
        <v>350000</v>
      </c>
      <c r="K94" s="52">
        <v>0</v>
      </c>
      <c r="L94" s="52">
        <v>384000</v>
      </c>
      <c r="M94" s="52">
        <v>0</v>
      </c>
    </row>
    <row r="95" spans="1:13" ht="42.75" customHeight="1" x14ac:dyDescent="0.2">
      <c r="A95" s="10"/>
      <c r="B95" s="11" t="s">
        <v>43</v>
      </c>
      <c r="C95" s="17" t="s">
        <v>17</v>
      </c>
      <c r="D95" s="16" t="s">
        <v>18</v>
      </c>
      <c r="E95" s="16" t="s">
        <v>13</v>
      </c>
      <c r="F95" s="18" t="s">
        <v>79</v>
      </c>
      <c r="G95" s="44"/>
      <c r="H95" s="12">
        <f>H99+H102+H96</f>
        <v>800000</v>
      </c>
      <c r="I95" s="12">
        <f t="shared" ref="I95:M95" si="64">I99</f>
        <v>0</v>
      </c>
      <c r="J95" s="12">
        <f t="shared" si="64"/>
        <v>800000</v>
      </c>
      <c r="K95" s="12">
        <f t="shared" si="64"/>
        <v>0</v>
      </c>
      <c r="L95" s="12">
        <f t="shared" si="64"/>
        <v>800000</v>
      </c>
      <c r="M95" s="14">
        <f t="shared" si="64"/>
        <v>0</v>
      </c>
    </row>
    <row r="96" spans="1:13" ht="70.5" hidden="1" customHeight="1" x14ac:dyDescent="0.2">
      <c r="A96" s="10" t="s">
        <v>61</v>
      </c>
      <c r="B96" s="31" t="s">
        <v>106</v>
      </c>
      <c r="C96" s="17" t="s">
        <v>17</v>
      </c>
      <c r="D96" s="16" t="s">
        <v>18</v>
      </c>
      <c r="E96" s="16" t="s">
        <v>13</v>
      </c>
      <c r="F96" s="18" t="s">
        <v>105</v>
      </c>
      <c r="G96" s="67"/>
      <c r="H96" s="12">
        <f>H97</f>
        <v>0</v>
      </c>
      <c r="I96" s="12">
        <f t="shared" ref="I96:M96" si="65">I97</f>
        <v>0</v>
      </c>
      <c r="J96" s="12">
        <f t="shared" si="65"/>
        <v>0</v>
      </c>
      <c r="K96" s="12">
        <f t="shared" si="65"/>
        <v>0</v>
      </c>
      <c r="L96" s="12">
        <f t="shared" si="65"/>
        <v>0</v>
      </c>
      <c r="M96" s="14">
        <f t="shared" si="65"/>
        <v>0</v>
      </c>
    </row>
    <row r="97" spans="1:13" ht="0.75" hidden="1" customHeight="1" x14ac:dyDescent="0.2">
      <c r="A97" s="10"/>
      <c r="B97" s="31" t="s">
        <v>99</v>
      </c>
      <c r="C97" s="17" t="s">
        <v>17</v>
      </c>
      <c r="D97" s="16" t="s">
        <v>18</v>
      </c>
      <c r="E97" s="16" t="s">
        <v>13</v>
      </c>
      <c r="F97" s="18" t="s">
        <v>105</v>
      </c>
      <c r="G97" s="67">
        <v>400</v>
      </c>
      <c r="H97" s="12">
        <f>H98</f>
        <v>0</v>
      </c>
      <c r="I97" s="12">
        <f t="shared" ref="I97" si="66">I98</f>
        <v>0</v>
      </c>
      <c r="J97" s="12">
        <f t="shared" ref="J97" si="67">J98</f>
        <v>0</v>
      </c>
      <c r="K97" s="12">
        <f t="shared" ref="K97" si="68">K98</f>
        <v>0</v>
      </c>
      <c r="L97" s="12">
        <f t="shared" ref="L97" si="69">L98</f>
        <v>0</v>
      </c>
      <c r="M97" s="14">
        <f t="shared" ref="M97" si="70">M98</f>
        <v>0</v>
      </c>
    </row>
    <row r="98" spans="1:13" ht="73.5" hidden="1" customHeight="1" x14ac:dyDescent="0.2">
      <c r="A98" s="10"/>
      <c r="B98" s="31" t="s">
        <v>100</v>
      </c>
      <c r="C98" s="17" t="s">
        <v>17</v>
      </c>
      <c r="D98" s="16" t="s">
        <v>18</v>
      </c>
      <c r="E98" s="16" t="s">
        <v>13</v>
      </c>
      <c r="F98" s="18" t="s">
        <v>105</v>
      </c>
      <c r="G98" s="67">
        <v>410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4">
        <v>0</v>
      </c>
    </row>
    <row r="99" spans="1:13" ht="78.75" x14ac:dyDescent="0.2">
      <c r="A99" s="10"/>
      <c r="B99" s="11" t="s">
        <v>44</v>
      </c>
      <c r="C99" s="17" t="s">
        <v>17</v>
      </c>
      <c r="D99" s="16" t="s">
        <v>18</v>
      </c>
      <c r="E99" s="16" t="s">
        <v>13</v>
      </c>
      <c r="F99" s="18" t="s">
        <v>80</v>
      </c>
      <c r="G99" s="44" t="s">
        <v>11</v>
      </c>
      <c r="H99" s="12">
        <f t="shared" ref="H99:H100" si="71">H100</f>
        <v>800000</v>
      </c>
      <c r="I99" s="12">
        <f t="shared" ref="I99:I100" si="72">I100</f>
        <v>0</v>
      </c>
      <c r="J99" s="12">
        <f t="shared" ref="J99:J100" si="73">J100</f>
        <v>800000</v>
      </c>
      <c r="K99" s="12">
        <f t="shared" ref="K99:K100" si="74">K100</f>
        <v>0</v>
      </c>
      <c r="L99" s="12">
        <f t="shared" ref="L99:L100" si="75">L100</f>
        <v>800000</v>
      </c>
      <c r="M99" s="14">
        <f t="shared" ref="M99:M100" si="76">M100</f>
        <v>0</v>
      </c>
    </row>
    <row r="100" spans="1:13" ht="47.25" x14ac:dyDescent="0.2">
      <c r="A100" s="10"/>
      <c r="B100" s="31" t="s">
        <v>77</v>
      </c>
      <c r="C100" s="17" t="s">
        <v>17</v>
      </c>
      <c r="D100" s="16" t="s">
        <v>18</v>
      </c>
      <c r="E100" s="16" t="s">
        <v>13</v>
      </c>
      <c r="F100" s="18" t="s">
        <v>80</v>
      </c>
      <c r="G100" s="44">
        <v>200</v>
      </c>
      <c r="H100" s="12">
        <f t="shared" si="71"/>
        <v>800000</v>
      </c>
      <c r="I100" s="12">
        <f t="shared" si="72"/>
        <v>0</v>
      </c>
      <c r="J100" s="12">
        <f t="shared" si="73"/>
        <v>800000</v>
      </c>
      <c r="K100" s="12">
        <f t="shared" si="74"/>
        <v>0</v>
      </c>
      <c r="L100" s="12">
        <f t="shared" si="75"/>
        <v>800000</v>
      </c>
      <c r="M100" s="14">
        <f t="shared" si="76"/>
        <v>0</v>
      </c>
    </row>
    <row r="101" spans="1:13" ht="68.25" customHeight="1" x14ac:dyDescent="0.2">
      <c r="A101" s="10" t="s">
        <v>11</v>
      </c>
      <c r="B101" s="31" t="s">
        <v>78</v>
      </c>
      <c r="C101" s="17" t="s">
        <v>17</v>
      </c>
      <c r="D101" s="16" t="s">
        <v>18</v>
      </c>
      <c r="E101" s="16" t="s">
        <v>13</v>
      </c>
      <c r="F101" s="18" t="s">
        <v>80</v>
      </c>
      <c r="G101" s="44">
        <v>240</v>
      </c>
      <c r="H101" s="12">
        <v>800000</v>
      </c>
      <c r="I101" s="13">
        <v>0</v>
      </c>
      <c r="J101" s="52">
        <v>800000</v>
      </c>
      <c r="K101" s="52">
        <v>0</v>
      </c>
      <c r="L101" s="52">
        <v>800000</v>
      </c>
      <c r="M101" s="52">
        <v>0</v>
      </c>
    </row>
    <row r="102" spans="1:13" ht="64.5" hidden="1" customHeight="1" x14ac:dyDescent="0.2">
      <c r="A102" s="10" t="s">
        <v>11</v>
      </c>
      <c r="B102" s="31" t="s">
        <v>106</v>
      </c>
      <c r="C102" s="17" t="s">
        <v>17</v>
      </c>
      <c r="D102" s="16" t="s">
        <v>18</v>
      </c>
      <c r="E102" s="16" t="s">
        <v>13</v>
      </c>
      <c r="F102" s="18" t="s">
        <v>81</v>
      </c>
      <c r="G102" s="44"/>
      <c r="H102" s="12">
        <f>H103</f>
        <v>0</v>
      </c>
      <c r="I102" s="12">
        <f t="shared" ref="I102:M102" si="77">I103</f>
        <v>0</v>
      </c>
      <c r="J102" s="12">
        <f t="shared" si="77"/>
        <v>0</v>
      </c>
      <c r="K102" s="12">
        <f t="shared" si="77"/>
        <v>0</v>
      </c>
      <c r="L102" s="12">
        <f t="shared" si="77"/>
        <v>0</v>
      </c>
      <c r="M102" s="14">
        <f t="shared" si="77"/>
        <v>0</v>
      </c>
    </row>
    <row r="103" spans="1:13" ht="72" hidden="1" customHeight="1" x14ac:dyDescent="0.2">
      <c r="A103" s="10" t="s">
        <v>11</v>
      </c>
      <c r="B103" s="31" t="s">
        <v>99</v>
      </c>
      <c r="C103" s="17" t="s">
        <v>17</v>
      </c>
      <c r="D103" s="16" t="s">
        <v>18</v>
      </c>
      <c r="E103" s="16" t="s">
        <v>13</v>
      </c>
      <c r="F103" s="18" t="s">
        <v>81</v>
      </c>
      <c r="G103" s="44">
        <v>400</v>
      </c>
      <c r="H103" s="12">
        <f>H104</f>
        <v>0</v>
      </c>
      <c r="I103" s="12">
        <f t="shared" ref="I103" si="78">I104</f>
        <v>0</v>
      </c>
      <c r="J103" s="12">
        <f t="shared" ref="J103" si="79">J104</f>
        <v>0</v>
      </c>
      <c r="K103" s="12">
        <f t="shared" ref="K103" si="80">K104</f>
        <v>0</v>
      </c>
      <c r="L103" s="12">
        <f t="shared" ref="L103" si="81">L104</f>
        <v>0</v>
      </c>
      <c r="M103" s="14">
        <f t="shared" ref="M103" si="82">M104</f>
        <v>0</v>
      </c>
    </row>
    <row r="104" spans="1:13" ht="67.5" hidden="1" customHeight="1" x14ac:dyDescent="0.2">
      <c r="A104" s="10" t="s">
        <v>11</v>
      </c>
      <c r="B104" s="31" t="s">
        <v>100</v>
      </c>
      <c r="C104" s="17" t="s">
        <v>17</v>
      </c>
      <c r="D104" s="16" t="s">
        <v>18</v>
      </c>
      <c r="E104" s="16" t="s">
        <v>13</v>
      </c>
      <c r="F104" s="18" t="s">
        <v>81</v>
      </c>
      <c r="G104" s="44">
        <v>410</v>
      </c>
      <c r="H104" s="12">
        <v>0</v>
      </c>
      <c r="I104" s="13">
        <v>0</v>
      </c>
      <c r="J104" s="49">
        <v>0</v>
      </c>
      <c r="K104" s="49">
        <v>0</v>
      </c>
      <c r="L104" s="49">
        <v>0</v>
      </c>
      <c r="M104" s="52">
        <v>0</v>
      </c>
    </row>
    <row r="105" spans="1:13" ht="110.25" x14ac:dyDescent="0.2">
      <c r="A105" s="23" t="s">
        <v>62</v>
      </c>
      <c r="B105" s="24" t="s">
        <v>95</v>
      </c>
      <c r="C105" s="25" t="s">
        <v>17</v>
      </c>
      <c r="D105" s="29" t="s">
        <v>19</v>
      </c>
      <c r="E105" s="29" t="s">
        <v>10</v>
      </c>
      <c r="F105" s="30" t="s">
        <v>79</v>
      </c>
      <c r="G105" s="26"/>
      <c r="H105" s="27">
        <f>H106</f>
        <v>135000</v>
      </c>
      <c r="I105" s="27">
        <f t="shared" ref="I105:M105" si="83">I106</f>
        <v>0</v>
      </c>
      <c r="J105" s="27">
        <f t="shared" si="83"/>
        <v>135000</v>
      </c>
      <c r="K105" s="27">
        <f t="shared" si="83"/>
        <v>0</v>
      </c>
      <c r="L105" s="27">
        <f t="shared" si="83"/>
        <v>135000</v>
      </c>
      <c r="M105" s="28">
        <f t="shared" si="83"/>
        <v>0</v>
      </c>
    </row>
    <row r="106" spans="1:13" ht="31.5" x14ac:dyDescent="0.2">
      <c r="A106" s="10"/>
      <c r="B106" s="32" t="s">
        <v>45</v>
      </c>
      <c r="C106" s="17" t="s">
        <v>17</v>
      </c>
      <c r="D106" s="16" t="s">
        <v>19</v>
      </c>
      <c r="E106" s="16" t="s">
        <v>8</v>
      </c>
      <c r="F106" s="18" t="s">
        <v>79</v>
      </c>
      <c r="G106" s="44"/>
      <c r="H106" s="12">
        <f>H107+H110</f>
        <v>135000</v>
      </c>
      <c r="I106" s="12">
        <f t="shared" ref="I106:L106" si="84">I107+I110</f>
        <v>0</v>
      </c>
      <c r="J106" s="12">
        <f t="shared" si="84"/>
        <v>135000</v>
      </c>
      <c r="K106" s="12">
        <f t="shared" si="84"/>
        <v>0</v>
      </c>
      <c r="L106" s="12">
        <f t="shared" si="84"/>
        <v>135000</v>
      </c>
      <c r="M106" s="14">
        <f t="shared" ref="M106" si="85">M107+M110</f>
        <v>0</v>
      </c>
    </row>
    <row r="107" spans="1:13" ht="63" x14ac:dyDescent="0.2">
      <c r="A107" s="10"/>
      <c r="B107" s="32" t="s">
        <v>46</v>
      </c>
      <c r="C107" s="17" t="s">
        <v>17</v>
      </c>
      <c r="D107" s="16" t="s">
        <v>19</v>
      </c>
      <c r="E107" s="16" t="s">
        <v>8</v>
      </c>
      <c r="F107" s="18" t="s">
        <v>80</v>
      </c>
      <c r="G107" s="44"/>
      <c r="H107" s="12">
        <f>H108</f>
        <v>115000</v>
      </c>
      <c r="I107" s="12">
        <f t="shared" ref="I107:M108" si="86">I108</f>
        <v>0</v>
      </c>
      <c r="J107" s="12">
        <f t="shared" si="86"/>
        <v>115000</v>
      </c>
      <c r="K107" s="12">
        <f t="shared" si="86"/>
        <v>0</v>
      </c>
      <c r="L107" s="12">
        <f t="shared" si="86"/>
        <v>115000</v>
      </c>
      <c r="M107" s="14">
        <f t="shared" si="86"/>
        <v>0</v>
      </c>
    </row>
    <row r="108" spans="1:13" ht="47.25" x14ac:dyDescent="0.2">
      <c r="A108" s="10"/>
      <c r="B108" s="31" t="s">
        <v>77</v>
      </c>
      <c r="C108" s="17" t="s">
        <v>17</v>
      </c>
      <c r="D108" s="16" t="s">
        <v>19</v>
      </c>
      <c r="E108" s="16" t="s">
        <v>8</v>
      </c>
      <c r="F108" s="18" t="s">
        <v>80</v>
      </c>
      <c r="G108" s="44">
        <v>200</v>
      </c>
      <c r="H108" s="12">
        <f>H109</f>
        <v>115000</v>
      </c>
      <c r="I108" s="12">
        <f t="shared" si="86"/>
        <v>0</v>
      </c>
      <c r="J108" s="12">
        <f t="shared" si="86"/>
        <v>115000</v>
      </c>
      <c r="K108" s="12">
        <f t="shared" si="86"/>
        <v>0</v>
      </c>
      <c r="L108" s="12">
        <f t="shared" si="86"/>
        <v>115000</v>
      </c>
      <c r="M108" s="14">
        <f t="shared" si="86"/>
        <v>0</v>
      </c>
    </row>
    <row r="109" spans="1:13" ht="72" customHeight="1" x14ac:dyDescent="0.2">
      <c r="A109" s="10"/>
      <c r="B109" s="31" t="s">
        <v>78</v>
      </c>
      <c r="C109" s="17" t="s">
        <v>17</v>
      </c>
      <c r="D109" s="16" t="s">
        <v>19</v>
      </c>
      <c r="E109" s="16" t="s">
        <v>8</v>
      </c>
      <c r="F109" s="18" t="s">
        <v>80</v>
      </c>
      <c r="G109" s="44">
        <v>240</v>
      </c>
      <c r="H109" s="12">
        <v>115000</v>
      </c>
      <c r="I109" s="13">
        <v>0</v>
      </c>
      <c r="J109" s="52">
        <v>115000</v>
      </c>
      <c r="K109" s="52">
        <v>0</v>
      </c>
      <c r="L109" s="52">
        <v>115000</v>
      </c>
      <c r="M109" s="52">
        <v>0</v>
      </c>
    </row>
    <row r="110" spans="1:13" ht="47.25" x14ac:dyDescent="0.2">
      <c r="A110" s="10"/>
      <c r="B110" s="32" t="s">
        <v>47</v>
      </c>
      <c r="C110" s="17" t="s">
        <v>17</v>
      </c>
      <c r="D110" s="16" t="s">
        <v>19</v>
      </c>
      <c r="E110" s="16" t="s">
        <v>8</v>
      </c>
      <c r="F110" s="18" t="s">
        <v>81</v>
      </c>
      <c r="G110" s="44"/>
      <c r="H110" s="12">
        <f>H111</f>
        <v>20000</v>
      </c>
      <c r="I110" s="12">
        <f t="shared" ref="I110:L110" si="87">I111</f>
        <v>0</v>
      </c>
      <c r="J110" s="12">
        <f t="shared" si="87"/>
        <v>20000</v>
      </c>
      <c r="K110" s="12">
        <f t="shared" si="87"/>
        <v>0</v>
      </c>
      <c r="L110" s="12">
        <f t="shared" si="87"/>
        <v>20000</v>
      </c>
      <c r="M110" s="14">
        <f>M111</f>
        <v>0</v>
      </c>
    </row>
    <row r="111" spans="1:13" ht="47.25" x14ac:dyDescent="0.2">
      <c r="A111" s="10"/>
      <c r="B111" s="31" t="s">
        <v>77</v>
      </c>
      <c r="C111" s="17" t="s">
        <v>17</v>
      </c>
      <c r="D111" s="16" t="s">
        <v>19</v>
      </c>
      <c r="E111" s="16" t="s">
        <v>8</v>
      </c>
      <c r="F111" s="18" t="s">
        <v>81</v>
      </c>
      <c r="G111" s="44">
        <v>200</v>
      </c>
      <c r="H111" s="12">
        <f>H112</f>
        <v>20000</v>
      </c>
      <c r="I111" s="12">
        <f t="shared" ref="I111" si="88">I112</f>
        <v>0</v>
      </c>
      <c r="J111" s="12">
        <f t="shared" ref="J111" si="89">J112</f>
        <v>20000</v>
      </c>
      <c r="K111" s="12">
        <f t="shared" ref="K111" si="90">K112</f>
        <v>0</v>
      </c>
      <c r="L111" s="12">
        <f t="shared" ref="L111" si="91">L112</f>
        <v>20000</v>
      </c>
      <c r="M111" s="14">
        <f>M112</f>
        <v>0</v>
      </c>
    </row>
    <row r="112" spans="1:13" ht="70.5" customHeight="1" x14ac:dyDescent="0.2">
      <c r="A112" s="10"/>
      <c r="B112" s="31" t="s">
        <v>78</v>
      </c>
      <c r="C112" s="17" t="s">
        <v>17</v>
      </c>
      <c r="D112" s="16" t="s">
        <v>19</v>
      </c>
      <c r="E112" s="16" t="s">
        <v>8</v>
      </c>
      <c r="F112" s="18" t="s">
        <v>81</v>
      </c>
      <c r="G112" s="44">
        <v>240</v>
      </c>
      <c r="H112" s="12">
        <v>20000</v>
      </c>
      <c r="I112" s="12">
        <v>0</v>
      </c>
      <c r="J112" s="14">
        <v>20000</v>
      </c>
      <c r="K112" s="52">
        <v>0</v>
      </c>
      <c r="L112" s="52">
        <v>20000</v>
      </c>
      <c r="M112" s="52">
        <v>0</v>
      </c>
    </row>
    <row r="113" spans="1:15" ht="110.25" x14ac:dyDescent="0.2">
      <c r="A113" s="23" t="s">
        <v>63</v>
      </c>
      <c r="B113" s="24" t="s">
        <v>96</v>
      </c>
      <c r="C113" s="25" t="s">
        <v>17</v>
      </c>
      <c r="D113" s="29" t="s">
        <v>70</v>
      </c>
      <c r="E113" s="29" t="s">
        <v>10</v>
      </c>
      <c r="F113" s="30" t="s">
        <v>79</v>
      </c>
      <c r="G113" s="26"/>
      <c r="H113" s="27">
        <f>H114+H142</f>
        <v>13144362.150000002</v>
      </c>
      <c r="I113" s="27">
        <f>I114+I142</f>
        <v>995163</v>
      </c>
      <c r="J113" s="27">
        <f>J114+J142</f>
        <v>12338362.15</v>
      </c>
      <c r="K113" s="27">
        <f>K114+K142</f>
        <v>995163</v>
      </c>
      <c r="L113" s="27">
        <f>L114+L144</f>
        <v>12442481.48</v>
      </c>
      <c r="M113" s="28">
        <f>M114+M142</f>
        <v>995163</v>
      </c>
      <c r="N113" s="65"/>
    </row>
    <row r="114" spans="1:15" ht="51" customHeight="1" x14ac:dyDescent="0.2">
      <c r="A114" s="10"/>
      <c r="B114" s="11" t="s">
        <v>48</v>
      </c>
      <c r="C114" s="17" t="s">
        <v>17</v>
      </c>
      <c r="D114" s="16" t="s">
        <v>70</v>
      </c>
      <c r="E114" s="16" t="s">
        <v>8</v>
      </c>
      <c r="F114" s="18" t="s">
        <v>79</v>
      </c>
      <c r="G114" s="44" t="s">
        <v>11</v>
      </c>
      <c r="H114" s="55">
        <f>H115+H126+H132+H135+H147+H150+H153</f>
        <v>12149199.150000002</v>
      </c>
      <c r="I114" s="55">
        <v>0</v>
      </c>
      <c r="J114" s="55">
        <f>J115+J126+J132+J135+J147+J150+J153</f>
        <v>11343199.15</v>
      </c>
      <c r="K114" s="55">
        <v>0</v>
      </c>
      <c r="L114" s="55">
        <f>L115+L126+L132+L135+L147+L150</f>
        <v>11447318.48</v>
      </c>
      <c r="M114" s="50">
        <v>0</v>
      </c>
    </row>
    <row r="115" spans="1:15" ht="63" x14ac:dyDescent="0.2">
      <c r="A115" s="10"/>
      <c r="B115" s="11" t="s">
        <v>64</v>
      </c>
      <c r="C115" s="17" t="s">
        <v>17</v>
      </c>
      <c r="D115" s="16" t="s">
        <v>70</v>
      </c>
      <c r="E115" s="16" t="s">
        <v>8</v>
      </c>
      <c r="F115" s="18" t="s">
        <v>83</v>
      </c>
      <c r="G115" s="44" t="s">
        <v>11</v>
      </c>
      <c r="H115" s="55">
        <f>H116+H118</f>
        <v>5670250.7200000007</v>
      </c>
      <c r="I115" s="55">
        <f t="shared" ref="I115:L115" si="92">I116+I118</f>
        <v>0</v>
      </c>
      <c r="J115" s="55">
        <f t="shared" si="92"/>
        <v>5670250.7199999997</v>
      </c>
      <c r="K115" s="55">
        <f t="shared" si="92"/>
        <v>0</v>
      </c>
      <c r="L115" s="55">
        <f t="shared" si="92"/>
        <v>5670250.7199999997</v>
      </c>
      <c r="M115" s="50">
        <f t="shared" ref="M115" si="93">M116+M118</f>
        <v>0</v>
      </c>
      <c r="N115" s="65"/>
    </row>
    <row r="116" spans="1:15" ht="141.75" x14ac:dyDescent="0.2">
      <c r="A116" s="10" t="s">
        <v>11</v>
      </c>
      <c r="B116" s="53" t="s">
        <v>84</v>
      </c>
      <c r="C116" s="17" t="s">
        <v>17</v>
      </c>
      <c r="D116" s="16" t="s">
        <v>70</v>
      </c>
      <c r="E116" s="16" t="s">
        <v>8</v>
      </c>
      <c r="F116" s="18" t="s">
        <v>83</v>
      </c>
      <c r="G116" s="44">
        <v>100</v>
      </c>
      <c r="H116" s="55">
        <f>H117</f>
        <v>5620250.7200000007</v>
      </c>
      <c r="I116" s="55">
        <f t="shared" ref="I116:M116" si="94">I117</f>
        <v>0</v>
      </c>
      <c r="J116" s="55">
        <f t="shared" si="94"/>
        <v>5620250.7199999997</v>
      </c>
      <c r="K116" s="55">
        <f t="shared" si="94"/>
        <v>0</v>
      </c>
      <c r="L116" s="55">
        <f t="shared" si="94"/>
        <v>5620250.7199999997</v>
      </c>
      <c r="M116" s="50">
        <f t="shared" si="94"/>
        <v>0</v>
      </c>
      <c r="O116" s="65"/>
    </row>
    <row r="117" spans="1:15" ht="38.25" x14ac:dyDescent="0.2">
      <c r="A117" s="10"/>
      <c r="B117" s="54" t="s">
        <v>66</v>
      </c>
      <c r="C117" s="17" t="s">
        <v>17</v>
      </c>
      <c r="D117" s="16" t="s">
        <v>70</v>
      </c>
      <c r="E117" s="16" t="s">
        <v>8</v>
      </c>
      <c r="F117" s="18" t="s">
        <v>83</v>
      </c>
      <c r="G117" s="44">
        <v>120</v>
      </c>
      <c r="H117" s="55">
        <f>1505610.02+4114640.7</f>
        <v>5620250.7200000007</v>
      </c>
      <c r="I117" s="56">
        <v>0</v>
      </c>
      <c r="J117" s="51">
        <v>5620250.7199999997</v>
      </c>
      <c r="K117" s="51">
        <v>0</v>
      </c>
      <c r="L117" s="51">
        <v>5620250.7199999997</v>
      </c>
      <c r="M117" s="51">
        <v>0</v>
      </c>
      <c r="O117" s="65"/>
    </row>
    <row r="118" spans="1:15" ht="47.25" x14ac:dyDescent="0.2">
      <c r="A118" s="10"/>
      <c r="B118" s="31" t="s">
        <v>77</v>
      </c>
      <c r="C118" s="17" t="s">
        <v>17</v>
      </c>
      <c r="D118" s="16" t="s">
        <v>70</v>
      </c>
      <c r="E118" s="16" t="s">
        <v>8</v>
      </c>
      <c r="F118" s="18" t="s">
        <v>83</v>
      </c>
      <c r="G118" s="44">
        <v>200</v>
      </c>
      <c r="H118" s="55">
        <f>H119</f>
        <v>50000</v>
      </c>
      <c r="I118" s="55">
        <f t="shared" ref="I118:M118" si="95">I119</f>
        <v>0</v>
      </c>
      <c r="J118" s="55">
        <f t="shared" si="95"/>
        <v>50000</v>
      </c>
      <c r="K118" s="55">
        <f t="shared" si="95"/>
        <v>0</v>
      </c>
      <c r="L118" s="55">
        <f t="shared" si="95"/>
        <v>50000</v>
      </c>
      <c r="M118" s="50">
        <f t="shared" si="95"/>
        <v>0</v>
      </c>
    </row>
    <row r="119" spans="1:15" ht="63" x14ac:dyDescent="0.2">
      <c r="A119" s="10" t="s">
        <v>11</v>
      </c>
      <c r="B119" s="31" t="s">
        <v>78</v>
      </c>
      <c r="C119" s="17" t="s">
        <v>17</v>
      </c>
      <c r="D119" s="16" t="s">
        <v>70</v>
      </c>
      <c r="E119" s="16" t="s">
        <v>8</v>
      </c>
      <c r="F119" s="18" t="s">
        <v>83</v>
      </c>
      <c r="G119" s="44">
        <v>240</v>
      </c>
      <c r="H119" s="55">
        <v>50000</v>
      </c>
      <c r="I119" s="56">
        <v>0</v>
      </c>
      <c r="J119" s="51">
        <v>50000</v>
      </c>
      <c r="K119" s="51">
        <v>0</v>
      </c>
      <c r="L119" s="51">
        <v>50000</v>
      </c>
      <c r="M119" s="51">
        <v>0</v>
      </c>
    </row>
    <row r="120" spans="1:15" ht="63" hidden="1" x14ac:dyDescent="0.2">
      <c r="A120" s="10"/>
      <c r="B120" s="11" t="s">
        <v>64</v>
      </c>
      <c r="C120" s="17" t="s">
        <v>17</v>
      </c>
      <c r="D120" s="16" t="s">
        <v>70</v>
      </c>
      <c r="E120" s="16" t="s">
        <v>8</v>
      </c>
      <c r="F120" s="18" t="s">
        <v>85</v>
      </c>
      <c r="G120" s="44"/>
      <c r="H120" s="55">
        <f>H121</f>
        <v>0</v>
      </c>
      <c r="I120" s="55">
        <f t="shared" ref="I120:M120" si="96">I121</f>
        <v>0</v>
      </c>
      <c r="J120" s="55">
        <f t="shared" si="96"/>
        <v>0</v>
      </c>
      <c r="K120" s="55">
        <f t="shared" si="96"/>
        <v>0</v>
      </c>
      <c r="L120" s="55">
        <f t="shared" si="96"/>
        <v>0</v>
      </c>
      <c r="M120" s="50">
        <f t="shared" si="96"/>
        <v>0</v>
      </c>
    </row>
    <row r="121" spans="1:15" ht="47.25" hidden="1" x14ac:dyDescent="0.2">
      <c r="A121" s="10"/>
      <c r="B121" s="31" t="s">
        <v>77</v>
      </c>
      <c r="C121" s="17" t="s">
        <v>17</v>
      </c>
      <c r="D121" s="16" t="s">
        <v>70</v>
      </c>
      <c r="E121" s="16" t="s">
        <v>8</v>
      </c>
      <c r="F121" s="18" t="s">
        <v>85</v>
      </c>
      <c r="G121" s="44">
        <v>200</v>
      </c>
      <c r="H121" s="55">
        <f>H122</f>
        <v>0</v>
      </c>
      <c r="I121" s="55">
        <f t="shared" ref="I121" si="97">I122</f>
        <v>0</v>
      </c>
      <c r="J121" s="55">
        <f t="shared" ref="J121" si="98">J122</f>
        <v>0</v>
      </c>
      <c r="K121" s="55">
        <f t="shared" ref="K121" si="99">K122</f>
        <v>0</v>
      </c>
      <c r="L121" s="55">
        <f t="shared" ref="L121" si="100">L122</f>
        <v>0</v>
      </c>
      <c r="M121" s="50">
        <f t="shared" ref="M121" si="101">M122</f>
        <v>0</v>
      </c>
    </row>
    <row r="122" spans="1:15" ht="63" hidden="1" x14ac:dyDescent="0.2">
      <c r="A122" s="10"/>
      <c r="B122" s="31" t="s">
        <v>78</v>
      </c>
      <c r="C122" s="17" t="s">
        <v>17</v>
      </c>
      <c r="D122" s="16" t="s">
        <v>70</v>
      </c>
      <c r="E122" s="16" t="s">
        <v>8</v>
      </c>
      <c r="F122" s="18" t="s">
        <v>85</v>
      </c>
      <c r="G122" s="44">
        <v>240</v>
      </c>
      <c r="H122" s="55">
        <v>0</v>
      </c>
      <c r="I122" s="56">
        <v>0</v>
      </c>
      <c r="J122" s="51">
        <v>0</v>
      </c>
      <c r="K122" s="51">
        <v>0</v>
      </c>
      <c r="L122" s="51">
        <v>0</v>
      </c>
      <c r="M122" s="51">
        <v>0</v>
      </c>
    </row>
    <row r="123" spans="1:15" ht="63" hidden="1" x14ac:dyDescent="0.2">
      <c r="A123" s="10"/>
      <c r="B123" s="31" t="s">
        <v>67</v>
      </c>
      <c r="C123" s="17" t="s">
        <v>17</v>
      </c>
      <c r="D123" s="16" t="s">
        <v>70</v>
      </c>
      <c r="E123" s="16" t="s">
        <v>8</v>
      </c>
      <c r="F123" s="18" t="s">
        <v>105</v>
      </c>
      <c r="G123" s="82"/>
      <c r="H123" s="55">
        <f>H124</f>
        <v>0</v>
      </c>
      <c r="I123" s="55">
        <f t="shared" ref="I123:M123" si="102">I124</f>
        <v>0</v>
      </c>
      <c r="J123" s="55">
        <f t="shared" si="102"/>
        <v>0</v>
      </c>
      <c r="K123" s="55">
        <f t="shared" si="102"/>
        <v>0</v>
      </c>
      <c r="L123" s="55">
        <f t="shared" si="102"/>
        <v>0</v>
      </c>
      <c r="M123" s="50">
        <f t="shared" si="102"/>
        <v>0</v>
      </c>
    </row>
    <row r="124" spans="1:15" ht="28.5" hidden="1" customHeight="1" x14ac:dyDescent="0.2">
      <c r="A124" s="10"/>
      <c r="B124" s="31" t="s">
        <v>86</v>
      </c>
      <c r="C124" s="17" t="s">
        <v>17</v>
      </c>
      <c r="D124" s="16" t="s">
        <v>70</v>
      </c>
      <c r="E124" s="16" t="s">
        <v>8</v>
      </c>
      <c r="F124" s="18" t="s">
        <v>105</v>
      </c>
      <c r="G124" s="82">
        <v>800</v>
      </c>
      <c r="H124" s="55">
        <f>H125</f>
        <v>0</v>
      </c>
      <c r="I124" s="55">
        <f t="shared" ref="I124:M124" si="103">I125</f>
        <v>0</v>
      </c>
      <c r="J124" s="55">
        <f t="shared" si="103"/>
        <v>0</v>
      </c>
      <c r="K124" s="55">
        <f t="shared" si="103"/>
        <v>0</v>
      </c>
      <c r="L124" s="55">
        <f t="shared" si="103"/>
        <v>0</v>
      </c>
      <c r="M124" s="50">
        <f t="shared" si="103"/>
        <v>0</v>
      </c>
    </row>
    <row r="125" spans="1:15" ht="210.75" hidden="1" customHeight="1" x14ac:dyDescent="0.2">
      <c r="A125" s="10"/>
      <c r="B125" s="84" t="s">
        <v>110</v>
      </c>
      <c r="C125" s="17" t="s">
        <v>17</v>
      </c>
      <c r="D125" s="16" t="s">
        <v>70</v>
      </c>
      <c r="E125" s="16" t="s">
        <v>8</v>
      </c>
      <c r="F125" s="18" t="s">
        <v>105</v>
      </c>
      <c r="G125" s="82">
        <v>830</v>
      </c>
      <c r="H125" s="55">
        <v>0</v>
      </c>
      <c r="I125" s="56">
        <v>0</v>
      </c>
      <c r="J125" s="71">
        <v>0</v>
      </c>
      <c r="K125" s="71">
        <v>0</v>
      </c>
      <c r="L125" s="71">
        <v>0</v>
      </c>
      <c r="M125" s="51">
        <v>0</v>
      </c>
    </row>
    <row r="126" spans="1:15" ht="63" x14ac:dyDescent="0.2">
      <c r="A126" s="10"/>
      <c r="B126" s="31" t="s">
        <v>67</v>
      </c>
      <c r="C126" s="17" t="s">
        <v>17</v>
      </c>
      <c r="D126" s="16" t="s">
        <v>70</v>
      </c>
      <c r="E126" s="16" t="s">
        <v>8</v>
      </c>
      <c r="F126" s="18" t="s">
        <v>81</v>
      </c>
      <c r="G126" s="44"/>
      <c r="H126" s="55">
        <f>H127+H129</f>
        <v>88000</v>
      </c>
      <c r="I126" s="55">
        <f t="shared" ref="I126:M126" si="104">I127+I129</f>
        <v>0</v>
      </c>
      <c r="J126" s="55">
        <f t="shared" si="104"/>
        <v>92000</v>
      </c>
      <c r="K126" s="55">
        <f t="shared" si="104"/>
        <v>0</v>
      </c>
      <c r="L126" s="55">
        <f t="shared" si="104"/>
        <v>97000</v>
      </c>
      <c r="M126" s="50">
        <f t="shared" si="104"/>
        <v>0</v>
      </c>
    </row>
    <row r="127" spans="1:15" ht="47.25" x14ac:dyDescent="0.2">
      <c r="A127" s="10"/>
      <c r="B127" s="31" t="s">
        <v>77</v>
      </c>
      <c r="C127" s="17" t="s">
        <v>17</v>
      </c>
      <c r="D127" s="16" t="s">
        <v>70</v>
      </c>
      <c r="E127" s="16" t="s">
        <v>8</v>
      </c>
      <c r="F127" s="18" t="s">
        <v>81</v>
      </c>
      <c r="G127" s="44">
        <v>200</v>
      </c>
      <c r="H127" s="55">
        <f>H128</f>
        <v>86000</v>
      </c>
      <c r="I127" s="55">
        <f t="shared" ref="I127:M127" si="105">I128</f>
        <v>0</v>
      </c>
      <c r="J127" s="55">
        <f t="shared" si="105"/>
        <v>90000</v>
      </c>
      <c r="K127" s="55">
        <f t="shared" si="105"/>
        <v>0</v>
      </c>
      <c r="L127" s="55">
        <f t="shared" si="105"/>
        <v>95000</v>
      </c>
      <c r="M127" s="50">
        <f t="shared" si="105"/>
        <v>0</v>
      </c>
    </row>
    <row r="128" spans="1:15" ht="63" x14ac:dyDescent="0.2">
      <c r="A128" s="10"/>
      <c r="B128" s="31" t="s">
        <v>78</v>
      </c>
      <c r="C128" s="17" t="s">
        <v>17</v>
      </c>
      <c r="D128" s="16" t="s">
        <v>70</v>
      </c>
      <c r="E128" s="16" t="s">
        <v>8</v>
      </c>
      <c r="F128" s="18" t="s">
        <v>81</v>
      </c>
      <c r="G128" s="44">
        <v>240</v>
      </c>
      <c r="H128" s="55">
        <v>86000</v>
      </c>
      <c r="I128" s="55">
        <v>0</v>
      </c>
      <c r="J128" s="51">
        <v>90000</v>
      </c>
      <c r="K128" s="51">
        <v>0</v>
      </c>
      <c r="L128" s="51">
        <v>95000</v>
      </c>
      <c r="M128" s="51">
        <v>0</v>
      </c>
    </row>
    <row r="129" spans="1:14" ht="33.75" customHeight="1" x14ac:dyDescent="0.2">
      <c r="A129" s="10"/>
      <c r="B129" s="31" t="s">
        <v>86</v>
      </c>
      <c r="C129" s="17" t="s">
        <v>17</v>
      </c>
      <c r="D129" s="16" t="s">
        <v>70</v>
      </c>
      <c r="E129" s="16" t="s">
        <v>8</v>
      </c>
      <c r="F129" s="18" t="s">
        <v>81</v>
      </c>
      <c r="G129" s="44">
        <v>800</v>
      </c>
      <c r="H129" s="55">
        <f>H130+H131</f>
        <v>2000</v>
      </c>
      <c r="I129" s="55">
        <f t="shared" ref="I129" si="106">I131</f>
        <v>0</v>
      </c>
      <c r="J129" s="55">
        <f t="shared" ref="J129" si="107">J131</f>
        <v>2000</v>
      </c>
      <c r="K129" s="55">
        <f t="shared" ref="K129" si="108">K131</f>
        <v>0</v>
      </c>
      <c r="L129" s="55">
        <f t="shared" ref="L129" si="109">L131</f>
        <v>2000</v>
      </c>
      <c r="M129" s="50">
        <f t="shared" ref="M129" si="110">M131</f>
        <v>0</v>
      </c>
    </row>
    <row r="130" spans="1:14" ht="211.5" hidden="1" customHeight="1" x14ac:dyDescent="0.2">
      <c r="A130" s="10"/>
      <c r="B130" s="84" t="s">
        <v>110</v>
      </c>
      <c r="C130" s="17" t="s">
        <v>17</v>
      </c>
      <c r="D130" s="16" t="s">
        <v>70</v>
      </c>
      <c r="E130" s="16" t="s">
        <v>8</v>
      </c>
      <c r="F130" s="18" t="s">
        <v>81</v>
      </c>
      <c r="G130" s="82">
        <v>830</v>
      </c>
      <c r="H130" s="55">
        <v>0</v>
      </c>
      <c r="I130" s="55">
        <v>0</v>
      </c>
      <c r="J130" s="55">
        <v>0</v>
      </c>
      <c r="K130" s="55">
        <v>0</v>
      </c>
      <c r="L130" s="55">
        <v>0</v>
      </c>
      <c r="M130" s="50">
        <v>0</v>
      </c>
    </row>
    <row r="131" spans="1:14" ht="47.25" x14ac:dyDescent="0.2">
      <c r="A131" s="10" t="s">
        <v>11</v>
      </c>
      <c r="B131" s="31" t="s">
        <v>87</v>
      </c>
      <c r="C131" s="17" t="s">
        <v>17</v>
      </c>
      <c r="D131" s="16" t="s">
        <v>70</v>
      </c>
      <c r="E131" s="16" t="s">
        <v>8</v>
      </c>
      <c r="F131" s="18" t="s">
        <v>81</v>
      </c>
      <c r="G131" s="44">
        <v>850</v>
      </c>
      <c r="H131" s="55">
        <v>2000</v>
      </c>
      <c r="I131" s="56">
        <v>0</v>
      </c>
      <c r="J131" s="51">
        <v>2000</v>
      </c>
      <c r="K131" s="51">
        <v>0</v>
      </c>
      <c r="L131" s="51">
        <v>2000</v>
      </c>
      <c r="M131" s="51">
        <v>0</v>
      </c>
    </row>
    <row r="132" spans="1:14" ht="63" x14ac:dyDescent="0.2">
      <c r="A132" s="10"/>
      <c r="B132" s="31" t="s">
        <v>74</v>
      </c>
      <c r="C132" s="17" t="s">
        <v>17</v>
      </c>
      <c r="D132" s="16" t="s">
        <v>70</v>
      </c>
      <c r="E132" s="16" t="s">
        <v>8</v>
      </c>
      <c r="F132" s="18" t="s">
        <v>88</v>
      </c>
      <c r="G132" s="44"/>
      <c r="H132" s="55">
        <f>H133</f>
        <v>121795.03</v>
      </c>
      <c r="I132" s="55">
        <f t="shared" ref="I132:M132" si="111">I133</f>
        <v>0</v>
      </c>
      <c r="J132" s="55">
        <f t="shared" si="111"/>
        <v>121795.03</v>
      </c>
      <c r="K132" s="55">
        <f t="shared" si="111"/>
        <v>0</v>
      </c>
      <c r="L132" s="55">
        <f t="shared" si="111"/>
        <v>121795.03</v>
      </c>
      <c r="M132" s="50">
        <f t="shared" si="111"/>
        <v>0</v>
      </c>
    </row>
    <row r="133" spans="1:14" ht="47.25" x14ac:dyDescent="0.2">
      <c r="A133" s="10"/>
      <c r="B133" s="31" t="s">
        <v>77</v>
      </c>
      <c r="C133" s="17" t="s">
        <v>17</v>
      </c>
      <c r="D133" s="16" t="s">
        <v>70</v>
      </c>
      <c r="E133" s="16" t="s">
        <v>8</v>
      </c>
      <c r="F133" s="18" t="s">
        <v>88</v>
      </c>
      <c r="G133" s="44">
        <v>200</v>
      </c>
      <c r="H133" s="55">
        <f>H134</f>
        <v>121795.03</v>
      </c>
      <c r="I133" s="55">
        <f t="shared" ref="I133" si="112">I134</f>
        <v>0</v>
      </c>
      <c r="J133" s="55">
        <f t="shared" ref="J133" si="113">J134</f>
        <v>121795.03</v>
      </c>
      <c r="K133" s="55">
        <f t="shared" ref="K133" si="114">K134</f>
        <v>0</v>
      </c>
      <c r="L133" s="55">
        <f t="shared" ref="L133" si="115">L134</f>
        <v>121795.03</v>
      </c>
      <c r="M133" s="50">
        <f t="shared" ref="M133" si="116">M134</f>
        <v>0</v>
      </c>
    </row>
    <row r="134" spans="1:14" ht="63" x14ac:dyDescent="0.2">
      <c r="A134" s="10"/>
      <c r="B134" s="31" t="s">
        <v>78</v>
      </c>
      <c r="C134" s="17" t="s">
        <v>17</v>
      </c>
      <c r="D134" s="16" t="s">
        <v>70</v>
      </c>
      <c r="E134" s="16" t="s">
        <v>8</v>
      </c>
      <c r="F134" s="18" t="s">
        <v>88</v>
      </c>
      <c r="G134" s="44">
        <v>240</v>
      </c>
      <c r="H134" s="55">
        <v>121795.03</v>
      </c>
      <c r="I134" s="56">
        <v>0</v>
      </c>
      <c r="J134" s="51">
        <v>121795.03</v>
      </c>
      <c r="K134" s="51">
        <v>0</v>
      </c>
      <c r="L134" s="51">
        <v>121795.03</v>
      </c>
      <c r="M134" s="51">
        <v>0</v>
      </c>
      <c r="N134" s="65"/>
    </row>
    <row r="135" spans="1:14" ht="63" x14ac:dyDescent="0.2">
      <c r="A135" s="10"/>
      <c r="B135" s="31" t="s">
        <v>74</v>
      </c>
      <c r="C135" s="17" t="s">
        <v>17</v>
      </c>
      <c r="D135" s="16" t="s">
        <v>70</v>
      </c>
      <c r="E135" s="16" t="s">
        <v>8</v>
      </c>
      <c r="F135" s="18" t="s">
        <v>89</v>
      </c>
      <c r="G135" s="44"/>
      <c r="H135" s="55">
        <f>H136+H138+H140</f>
        <v>5399153.4000000004</v>
      </c>
      <c r="I135" s="55">
        <f t="shared" ref="I135:L135" si="117">I136+I138+I140</f>
        <v>0</v>
      </c>
      <c r="J135" s="55">
        <f t="shared" si="117"/>
        <v>5399153.4000000004</v>
      </c>
      <c r="K135" s="55">
        <f t="shared" si="117"/>
        <v>0</v>
      </c>
      <c r="L135" s="55">
        <f t="shared" si="117"/>
        <v>5498272.7300000004</v>
      </c>
      <c r="M135" s="50">
        <f t="shared" ref="M135" si="118">M136+M138+M140</f>
        <v>0</v>
      </c>
    </row>
    <row r="136" spans="1:14" ht="141.75" x14ac:dyDescent="0.2">
      <c r="A136" s="96"/>
      <c r="B136" s="53" t="s">
        <v>84</v>
      </c>
      <c r="C136" s="17" t="s">
        <v>17</v>
      </c>
      <c r="D136" s="16" t="s">
        <v>70</v>
      </c>
      <c r="E136" s="16" t="s">
        <v>8</v>
      </c>
      <c r="F136" s="18" t="s">
        <v>89</v>
      </c>
      <c r="G136" s="44">
        <v>100</v>
      </c>
      <c r="H136" s="55">
        <f>H137</f>
        <v>3797038.43</v>
      </c>
      <c r="I136" s="55">
        <f t="shared" ref="I136:M136" si="119">I137</f>
        <v>0</v>
      </c>
      <c r="J136" s="55">
        <f t="shared" si="119"/>
        <v>3797038.43</v>
      </c>
      <c r="K136" s="55">
        <f t="shared" si="119"/>
        <v>0</v>
      </c>
      <c r="L136" s="55">
        <f t="shared" si="119"/>
        <v>3797038.43</v>
      </c>
      <c r="M136" s="50">
        <f t="shared" si="119"/>
        <v>0</v>
      </c>
    </row>
    <row r="137" spans="1:14" ht="31.5" x14ac:dyDescent="0.2">
      <c r="A137" s="96"/>
      <c r="B137" s="33" t="s">
        <v>15</v>
      </c>
      <c r="C137" s="17" t="s">
        <v>17</v>
      </c>
      <c r="D137" s="16" t="s">
        <v>70</v>
      </c>
      <c r="E137" s="16" t="s">
        <v>8</v>
      </c>
      <c r="F137" s="18" t="s">
        <v>89</v>
      </c>
      <c r="G137" s="44">
        <v>110</v>
      </c>
      <c r="H137" s="55">
        <v>3797038.43</v>
      </c>
      <c r="I137" s="56">
        <v>0</v>
      </c>
      <c r="J137" s="51">
        <v>3797038.43</v>
      </c>
      <c r="K137" s="51">
        <v>0</v>
      </c>
      <c r="L137" s="51">
        <v>3797038.43</v>
      </c>
      <c r="M137" s="51">
        <v>0</v>
      </c>
    </row>
    <row r="138" spans="1:14" ht="47.25" x14ac:dyDescent="0.2">
      <c r="A138" s="96"/>
      <c r="B138" s="31" t="s">
        <v>77</v>
      </c>
      <c r="C138" s="17" t="s">
        <v>17</v>
      </c>
      <c r="D138" s="16" t="s">
        <v>70</v>
      </c>
      <c r="E138" s="16" t="s">
        <v>8</v>
      </c>
      <c r="F138" s="18" t="s">
        <v>89</v>
      </c>
      <c r="G138" s="44">
        <v>200</v>
      </c>
      <c r="H138" s="55">
        <f>H139</f>
        <v>1592114.97</v>
      </c>
      <c r="I138" s="55">
        <f t="shared" ref="I138:M138" si="120">I139</f>
        <v>0</v>
      </c>
      <c r="J138" s="55">
        <f t="shared" si="120"/>
        <v>1592114.97</v>
      </c>
      <c r="K138" s="55">
        <f t="shared" si="120"/>
        <v>0</v>
      </c>
      <c r="L138" s="55">
        <f t="shared" si="120"/>
        <v>1691234.3</v>
      </c>
      <c r="M138" s="50">
        <f t="shared" si="120"/>
        <v>0</v>
      </c>
    </row>
    <row r="139" spans="1:14" ht="63" x14ac:dyDescent="0.2">
      <c r="A139" s="96"/>
      <c r="B139" s="31" t="s">
        <v>78</v>
      </c>
      <c r="C139" s="17" t="s">
        <v>17</v>
      </c>
      <c r="D139" s="16" t="s">
        <v>70</v>
      </c>
      <c r="E139" s="16" t="s">
        <v>8</v>
      </c>
      <c r="F139" s="18" t="s">
        <v>89</v>
      </c>
      <c r="G139" s="44">
        <v>240</v>
      </c>
      <c r="H139" s="55">
        <v>1592114.97</v>
      </c>
      <c r="I139" s="56">
        <v>0</v>
      </c>
      <c r="J139" s="51">
        <v>1592114.97</v>
      </c>
      <c r="K139" s="51">
        <v>0</v>
      </c>
      <c r="L139" s="51">
        <v>1691234.3</v>
      </c>
      <c r="M139" s="51">
        <v>0</v>
      </c>
    </row>
    <row r="140" spans="1:14" ht="24.75" customHeight="1" x14ac:dyDescent="0.2">
      <c r="A140" s="96"/>
      <c r="B140" s="31" t="s">
        <v>86</v>
      </c>
      <c r="C140" s="17" t="s">
        <v>17</v>
      </c>
      <c r="D140" s="16" t="s">
        <v>70</v>
      </c>
      <c r="E140" s="16" t="s">
        <v>8</v>
      </c>
      <c r="F140" s="18" t="s">
        <v>89</v>
      </c>
      <c r="G140" s="44">
        <v>800</v>
      </c>
      <c r="H140" s="55">
        <f>H141</f>
        <v>10000</v>
      </c>
      <c r="I140" s="55">
        <f t="shared" ref="I140:M140" si="121">I141</f>
        <v>0</v>
      </c>
      <c r="J140" s="55">
        <f t="shared" si="121"/>
        <v>10000</v>
      </c>
      <c r="K140" s="55">
        <f t="shared" si="121"/>
        <v>0</v>
      </c>
      <c r="L140" s="55">
        <f t="shared" si="121"/>
        <v>10000</v>
      </c>
      <c r="M140" s="50">
        <f t="shared" si="121"/>
        <v>0</v>
      </c>
    </row>
    <row r="141" spans="1:14" ht="45.75" customHeight="1" x14ac:dyDescent="0.2">
      <c r="A141" s="96"/>
      <c r="B141" s="31" t="s">
        <v>87</v>
      </c>
      <c r="C141" s="17" t="s">
        <v>17</v>
      </c>
      <c r="D141" s="16" t="s">
        <v>70</v>
      </c>
      <c r="E141" s="16" t="s">
        <v>8</v>
      </c>
      <c r="F141" s="18" t="s">
        <v>89</v>
      </c>
      <c r="G141" s="44">
        <v>850</v>
      </c>
      <c r="H141" s="55">
        <v>10000</v>
      </c>
      <c r="I141" s="56">
        <v>0</v>
      </c>
      <c r="J141" s="51">
        <v>10000</v>
      </c>
      <c r="K141" s="51">
        <v>0</v>
      </c>
      <c r="L141" s="51">
        <v>10000</v>
      </c>
      <c r="M141" s="51">
        <v>0</v>
      </c>
    </row>
    <row r="142" spans="1:14" ht="117.75" customHeight="1" x14ac:dyDescent="0.2">
      <c r="A142" s="96"/>
      <c r="B142" s="34" t="s">
        <v>68</v>
      </c>
      <c r="C142" s="17" t="s">
        <v>17</v>
      </c>
      <c r="D142" s="16" t="s">
        <v>70</v>
      </c>
      <c r="E142" s="16" t="s">
        <v>32</v>
      </c>
      <c r="F142" s="18" t="s">
        <v>107</v>
      </c>
      <c r="G142" s="44"/>
      <c r="H142" s="55">
        <f>H143+H145</f>
        <v>995163</v>
      </c>
      <c r="I142" s="55">
        <f t="shared" ref="I142:M142" si="122">I143+I145</f>
        <v>995163</v>
      </c>
      <c r="J142" s="55">
        <f t="shared" si="122"/>
        <v>995163</v>
      </c>
      <c r="K142" s="55">
        <f t="shared" si="122"/>
        <v>995163</v>
      </c>
      <c r="L142" s="55">
        <f t="shared" si="122"/>
        <v>995163</v>
      </c>
      <c r="M142" s="50">
        <f t="shared" si="122"/>
        <v>995163</v>
      </c>
    </row>
    <row r="143" spans="1:14" ht="134.25" customHeight="1" x14ac:dyDescent="0.2">
      <c r="A143" s="97"/>
      <c r="B143" s="53" t="s">
        <v>84</v>
      </c>
      <c r="C143" s="17" t="s">
        <v>17</v>
      </c>
      <c r="D143" s="16" t="s">
        <v>70</v>
      </c>
      <c r="E143" s="16" t="s">
        <v>32</v>
      </c>
      <c r="F143" s="18" t="s">
        <v>107</v>
      </c>
      <c r="G143" s="44">
        <v>100</v>
      </c>
      <c r="H143" s="55">
        <f>H144</f>
        <v>995163</v>
      </c>
      <c r="I143" s="55">
        <f t="shared" ref="I143:M143" si="123">I144</f>
        <v>995163</v>
      </c>
      <c r="J143" s="55">
        <f t="shared" si="123"/>
        <v>995163</v>
      </c>
      <c r="K143" s="55">
        <f t="shared" si="123"/>
        <v>995163</v>
      </c>
      <c r="L143" s="55">
        <f t="shared" si="123"/>
        <v>995163</v>
      </c>
      <c r="M143" s="50">
        <f t="shared" si="123"/>
        <v>995163</v>
      </c>
    </row>
    <row r="144" spans="1:14" ht="50.25" customHeight="1" x14ac:dyDescent="0.2">
      <c r="A144" s="98"/>
      <c r="B144" s="15" t="s">
        <v>66</v>
      </c>
      <c r="C144" s="17" t="s">
        <v>17</v>
      </c>
      <c r="D144" s="16" t="s">
        <v>70</v>
      </c>
      <c r="E144" s="16" t="s">
        <v>32</v>
      </c>
      <c r="F144" s="18" t="s">
        <v>107</v>
      </c>
      <c r="G144" s="44">
        <v>120</v>
      </c>
      <c r="H144" s="55">
        <f>I144</f>
        <v>995163</v>
      </c>
      <c r="I144" s="56">
        <v>995163</v>
      </c>
      <c r="J144" s="51">
        <f>K144</f>
        <v>995163</v>
      </c>
      <c r="K144" s="51">
        <v>995163</v>
      </c>
      <c r="L144" s="51">
        <f>M144</f>
        <v>995163</v>
      </c>
      <c r="M144" s="51">
        <v>995163</v>
      </c>
    </row>
    <row r="145" spans="1:13" ht="32.25" hidden="1" customHeight="1" x14ac:dyDescent="0.2">
      <c r="A145" s="96"/>
      <c r="B145" s="31" t="s">
        <v>77</v>
      </c>
      <c r="C145" s="17" t="s">
        <v>17</v>
      </c>
      <c r="D145" s="16" t="s">
        <v>70</v>
      </c>
      <c r="E145" s="16" t="s">
        <v>32</v>
      </c>
      <c r="F145" s="18" t="s">
        <v>90</v>
      </c>
      <c r="G145" s="44">
        <v>200</v>
      </c>
      <c r="H145" s="55">
        <f>H146</f>
        <v>0</v>
      </c>
      <c r="I145" s="55">
        <f t="shared" ref="I145:M145" si="124">I146</f>
        <v>0</v>
      </c>
      <c r="J145" s="55">
        <f t="shared" si="124"/>
        <v>0</v>
      </c>
      <c r="K145" s="55">
        <f t="shared" si="124"/>
        <v>0</v>
      </c>
      <c r="L145" s="55">
        <f t="shared" si="124"/>
        <v>0</v>
      </c>
      <c r="M145" s="50">
        <f t="shared" si="124"/>
        <v>0</v>
      </c>
    </row>
    <row r="146" spans="1:13" ht="49.5" hidden="1" customHeight="1" x14ac:dyDescent="0.2">
      <c r="A146" s="96"/>
      <c r="B146" s="31" t="s">
        <v>78</v>
      </c>
      <c r="C146" s="17" t="s">
        <v>17</v>
      </c>
      <c r="D146" s="16" t="s">
        <v>70</v>
      </c>
      <c r="E146" s="16" t="s">
        <v>32</v>
      </c>
      <c r="F146" s="18" t="s">
        <v>90</v>
      </c>
      <c r="G146" s="44">
        <v>240</v>
      </c>
      <c r="H146" s="55">
        <v>0</v>
      </c>
      <c r="I146" s="56">
        <v>0</v>
      </c>
      <c r="J146" s="51">
        <v>0</v>
      </c>
      <c r="K146" s="51">
        <v>0</v>
      </c>
      <c r="L146" s="51">
        <v>0</v>
      </c>
      <c r="M146" s="51">
        <v>0</v>
      </c>
    </row>
    <row r="147" spans="1:13" ht="63" x14ac:dyDescent="0.2">
      <c r="A147" s="96"/>
      <c r="B147" s="34" t="s">
        <v>69</v>
      </c>
      <c r="C147" s="17" t="s">
        <v>17</v>
      </c>
      <c r="D147" s="16" t="s">
        <v>70</v>
      </c>
      <c r="E147" s="16" t="s">
        <v>8</v>
      </c>
      <c r="F147" s="18" t="s">
        <v>91</v>
      </c>
      <c r="G147" s="44"/>
      <c r="H147" s="55">
        <f>H148</f>
        <v>40000</v>
      </c>
      <c r="I147" s="55">
        <f t="shared" ref="I147:M147" si="125">I148</f>
        <v>0</v>
      </c>
      <c r="J147" s="55">
        <f t="shared" si="125"/>
        <v>10000</v>
      </c>
      <c r="K147" s="55">
        <f t="shared" si="125"/>
        <v>0</v>
      </c>
      <c r="L147" s="55">
        <f t="shared" si="125"/>
        <v>10000</v>
      </c>
      <c r="M147" s="50">
        <f t="shared" si="125"/>
        <v>0</v>
      </c>
    </row>
    <row r="148" spans="1:13" ht="47.25" x14ac:dyDescent="0.2">
      <c r="A148" s="96"/>
      <c r="B148" s="31" t="s">
        <v>77</v>
      </c>
      <c r="C148" s="17" t="s">
        <v>17</v>
      </c>
      <c r="D148" s="16" t="s">
        <v>70</v>
      </c>
      <c r="E148" s="16" t="s">
        <v>8</v>
      </c>
      <c r="F148" s="18" t="s">
        <v>91</v>
      </c>
      <c r="G148" s="44">
        <v>200</v>
      </c>
      <c r="H148" s="55">
        <f>H149</f>
        <v>40000</v>
      </c>
      <c r="I148" s="55">
        <f t="shared" ref="I148" si="126">I149</f>
        <v>0</v>
      </c>
      <c r="J148" s="55">
        <f t="shared" ref="J148" si="127">J149</f>
        <v>10000</v>
      </c>
      <c r="K148" s="55">
        <f t="shared" ref="K148" si="128">K149</f>
        <v>0</v>
      </c>
      <c r="L148" s="55">
        <f t="shared" ref="L148" si="129">L149</f>
        <v>10000</v>
      </c>
      <c r="M148" s="50">
        <f t="shared" ref="M148" si="130">M149</f>
        <v>0</v>
      </c>
    </row>
    <row r="149" spans="1:13" ht="63" x14ac:dyDescent="0.2">
      <c r="A149" s="96"/>
      <c r="B149" s="31" t="s">
        <v>78</v>
      </c>
      <c r="C149" s="17" t="s">
        <v>17</v>
      </c>
      <c r="D149" s="16" t="s">
        <v>70</v>
      </c>
      <c r="E149" s="16" t="s">
        <v>8</v>
      </c>
      <c r="F149" s="18" t="s">
        <v>91</v>
      </c>
      <c r="G149" s="44">
        <v>240</v>
      </c>
      <c r="H149" s="55">
        <v>40000</v>
      </c>
      <c r="I149" s="56">
        <v>0</v>
      </c>
      <c r="J149" s="51">
        <v>10000</v>
      </c>
      <c r="K149" s="51">
        <v>0</v>
      </c>
      <c r="L149" s="51">
        <v>10000</v>
      </c>
      <c r="M149" s="51">
        <v>0</v>
      </c>
    </row>
    <row r="150" spans="1:13" ht="32.25" customHeight="1" x14ac:dyDescent="0.2">
      <c r="A150" s="96"/>
      <c r="B150" s="11" t="s">
        <v>29</v>
      </c>
      <c r="C150" s="17" t="s">
        <v>17</v>
      </c>
      <c r="D150" s="16" t="s">
        <v>70</v>
      </c>
      <c r="E150" s="16" t="s">
        <v>8</v>
      </c>
      <c r="F150" s="18" t="s">
        <v>98</v>
      </c>
      <c r="G150" s="44"/>
      <c r="H150" s="55">
        <f>H152</f>
        <v>30000</v>
      </c>
      <c r="I150" s="55">
        <f t="shared" ref="I150:M150" si="131">I152</f>
        <v>0</v>
      </c>
      <c r="J150" s="55">
        <f t="shared" si="131"/>
        <v>50000</v>
      </c>
      <c r="K150" s="55">
        <f t="shared" si="131"/>
        <v>0</v>
      </c>
      <c r="L150" s="55">
        <f t="shared" si="131"/>
        <v>50000</v>
      </c>
      <c r="M150" s="50">
        <f t="shared" si="131"/>
        <v>0</v>
      </c>
    </row>
    <row r="151" spans="1:13" ht="24" customHeight="1" x14ac:dyDescent="0.2">
      <c r="A151" s="96"/>
      <c r="B151" s="11" t="s">
        <v>86</v>
      </c>
      <c r="C151" s="17" t="s">
        <v>17</v>
      </c>
      <c r="D151" s="16" t="s">
        <v>70</v>
      </c>
      <c r="E151" s="16" t="s">
        <v>8</v>
      </c>
      <c r="F151" s="18" t="s">
        <v>98</v>
      </c>
      <c r="G151" s="44">
        <v>800</v>
      </c>
      <c r="H151" s="55">
        <f>H152</f>
        <v>30000</v>
      </c>
      <c r="I151" s="55">
        <f t="shared" ref="I151:M151" si="132">I152</f>
        <v>0</v>
      </c>
      <c r="J151" s="55">
        <f t="shared" si="132"/>
        <v>50000</v>
      </c>
      <c r="K151" s="55">
        <f t="shared" si="132"/>
        <v>0</v>
      </c>
      <c r="L151" s="55">
        <f t="shared" si="132"/>
        <v>50000</v>
      </c>
      <c r="M151" s="50">
        <f t="shared" si="132"/>
        <v>0</v>
      </c>
    </row>
    <row r="152" spans="1:13" ht="29.25" customHeight="1" x14ac:dyDescent="0.2">
      <c r="A152" s="96"/>
      <c r="B152" s="31" t="s">
        <v>30</v>
      </c>
      <c r="C152" s="17" t="s">
        <v>17</v>
      </c>
      <c r="D152" s="16" t="s">
        <v>70</v>
      </c>
      <c r="E152" s="16" t="s">
        <v>8</v>
      </c>
      <c r="F152" s="18" t="s">
        <v>98</v>
      </c>
      <c r="G152" s="44">
        <v>870</v>
      </c>
      <c r="H152" s="55">
        <v>30000</v>
      </c>
      <c r="I152" s="56">
        <v>0</v>
      </c>
      <c r="J152" s="51">
        <v>50000</v>
      </c>
      <c r="K152" s="51">
        <v>0</v>
      </c>
      <c r="L152" s="51">
        <v>50000</v>
      </c>
      <c r="M152" s="51">
        <v>0</v>
      </c>
    </row>
    <row r="153" spans="1:13" ht="38.25" customHeight="1" x14ac:dyDescent="0.2">
      <c r="A153" s="96"/>
      <c r="B153" s="31" t="s">
        <v>133</v>
      </c>
      <c r="C153" s="17" t="s">
        <v>17</v>
      </c>
      <c r="D153" s="16" t="s">
        <v>70</v>
      </c>
      <c r="E153" s="16" t="s">
        <v>8</v>
      </c>
      <c r="F153" s="18" t="s">
        <v>134</v>
      </c>
      <c r="G153" s="91"/>
      <c r="H153" s="55">
        <f>H154</f>
        <v>800000</v>
      </c>
      <c r="I153" s="55">
        <f t="shared" ref="I153:M153" si="133">I154</f>
        <v>0</v>
      </c>
      <c r="J153" s="55">
        <f t="shared" si="133"/>
        <v>0</v>
      </c>
      <c r="K153" s="55">
        <f t="shared" si="133"/>
        <v>0</v>
      </c>
      <c r="L153" s="55">
        <f t="shared" si="133"/>
        <v>0</v>
      </c>
      <c r="M153" s="50">
        <f t="shared" si="133"/>
        <v>0</v>
      </c>
    </row>
    <row r="154" spans="1:13" ht="51" customHeight="1" x14ac:dyDescent="0.2">
      <c r="A154" s="96"/>
      <c r="B154" s="31" t="s">
        <v>77</v>
      </c>
      <c r="C154" s="17" t="s">
        <v>17</v>
      </c>
      <c r="D154" s="16" t="s">
        <v>70</v>
      </c>
      <c r="E154" s="16" t="s">
        <v>8</v>
      </c>
      <c r="F154" s="18" t="s">
        <v>134</v>
      </c>
      <c r="G154" s="91">
        <v>200</v>
      </c>
      <c r="H154" s="55">
        <f>H155</f>
        <v>800000</v>
      </c>
      <c r="I154" s="55">
        <f t="shared" ref="I154" si="134">I155</f>
        <v>0</v>
      </c>
      <c r="J154" s="55">
        <f t="shared" ref="J154" si="135">J155</f>
        <v>0</v>
      </c>
      <c r="K154" s="55">
        <f t="shared" ref="K154" si="136">K155</f>
        <v>0</v>
      </c>
      <c r="L154" s="55">
        <f t="shared" ref="L154" si="137">L155</f>
        <v>0</v>
      </c>
      <c r="M154" s="50">
        <f t="shared" ref="M154" si="138">M155</f>
        <v>0</v>
      </c>
    </row>
    <row r="155" spans="1:13" ht="51" customHeight="1" x14ac:dyDescent="0.2">
      <c r="A155" s="96"/>
      <c r="B155" s="31" t="s">
        <v>78</v>
      </c>
      <c r="C155" s="17" t="s">
        <v>17</v>
      </c>
      <c r="D155" s="16" t="s">
        <v>70</v>
      </c>
      <c r="E155" s="16" t="s">
        <v>8</v>
      </c>
      <c r="F155" s="18" t="s">
        <v>134</v>
      </c>
      <c r="G155" s="91">
        <v>240</v>
      </c>
      <c r="H155" s="55">
        <v>800000</v>
      </c>
      <c r="I155" s="56">
        <v>0</v>
      </c>
      <c r="J155" s="71">
        <v>0</v>
      </c>
      <c r="K155" s="71">
        <v>0</v>
      </c>
      <c r="L155" s="71">
        <v>0</v>
      </c>
      <c r="M155" s="51">
        <v>0</v>
      </c>
    </row>
    <row r="156" spans="1:13" ht="51" customHeight="1" x14ac:dyDescent="0.2">
      <c r="A156" s="96" t="s">
        <v>108</v>
      </c>
      <c r="B156" s="92" t="s">
        <v>123</v>
      </c>
      <c r="C156" s="77" t="s">
        <v>17</v>
      </c>
      <c r="D156" s="78" t="s">
        <v>109</v>
      </c>
      <c r="E156" s="78" t="s">
        <v>10</v>
      </c>
      <c r="F156" s="79" t="s">
        <v>79</v>
      </c>
      <c r="G156" s="21"/>
      <c r="H156" s="80">
        <f>H157</f>
        <v>23300</v>
      </c>
      <c r="I156" s="80">
        <f t="shared" ref="I156:M156" si="139">I157</f>
        <v>0</v>
      </c>
      <c r="J156" s="80">
        <f t="shared" si="139"/>
        <v>0</v>
      </c>
      <c r="K156" s="80">
        <f t="shared" si="139"/>
        <v>0</v>
      </c>
      <c r="L156" s="80">
        <f t="shared" si="139"/>
        <v>0</v>
      </c>
      <c r="M156" s="81">
        <f t="shared" si="139"/>
        <v>0</v>
      </c>
    </row>
    <row r="157" spans="1:13" ht="139.5" customHeight="1" x14ac:dyDescent="0.2">
      <c r="A157" s="96"/>
      <c r="B157" s="76" t="s">
        <v>124</v>
      </c>
      <c r="C157" s="17" t="s">
        <v>17</v>
      </c>
      <c r="D157" s="16" t="s">
        <v>109</v>
      </c>
      <c r="E157" s="16" t="s">
        <v>16</v>
      </c>
      <c r="F157" s="18" t="s">
        <v>79</v>
      </c>
      <c r="G157" s="88"/>
      <c r="H157" s="55">
        <f>H158</f>
        <v>23300</v>
      </c>
      <c r="I157" s="55">
        <f t="shared" ref="I157:M157" si="140">I158</f>
        <v>0</v>
      </c>
      <c r="J157" s="55">
        <f t="shared" si="140"/>
        <v>0</v>
      </c>
      <c r="K157" s="55">
        <f t="shared" si="140"/>
        <v>0</v>
      </c>
      <c r="L157" s="55">
        <f t="shared" si="140"/>
        <v>0</v>
      </c>
      <c r="M157" s="50">
        <f t="shared" si="140"/>
        <v>0</v>
      </c>
    </row>
    <row r="158" spans="1:13" ht="141" customHeight="1" x14ac:dyDescent="0.2">
      <c r="A158" s="97"/>
      <c r="B158" s="76" t="s">
        <v>124</v>
      </c>
      <c r="C158" s="17" t="s">
        <v>17</v>
      </c>
      <c r="D158" s="16" t="s">
        <v>109</v>
      </c>
      <c r="E158" s="16" t="s">
        <v>16</v>
      </c>
      <c r="F158" s="18" t="s">
        <v>85</v>
      </c>
      <c r="G158" s="88">
        <v>500</v>
      </c>
      <c r="H158" s="55">
        <f>H159</f>
        <v>23300</v>
      </c>
      <c r="I158" s="55">
        <f t="shared" ref="I158" si="141">I159</f>
        <v>0</v>
      </c>
      <c r="J158" s="55">
        <f t="shared" ref="J158" si="142">J159</f>
        <v>0</v>
      </c>
      <c r="K158" s="55">
        <f t="shared" ref="K158" si="143">K159</f>
        <v>0</v>
      </c>
      <c r="L158" s="55">
        <f t="shared" ref="L158" si="144">L159</f>
        <v>0</v>
      </c>
      <c r="M158" s="50">
        <f t="shared" ref="M158" si="145">M159</f>
        <v>0</v>
      </c>
    </row>
    <row r="159" spans="1:13" ht="31.5" customHeight="1" x14ac:dyDescent="0.2">
      <c r="A159" s="96"/>
      <c r="B159" s="76" t="s">
        <v>115</v>
      </c>
      <c r="C159" s="17" t="s">
        <v>17</v>
      </c>
      <c r="D159" s="16" t="s">
        <v>109</v>
      </c>
      <c r="E159" s="16" t="s">
        <v>16</v>
      </c>
      <c r="F159" s="18" t="s">
        <v>85</v>
      </c>
      <c r="G159" s="88">
        <v>540</v>
      </c>
      <c r="H159" s="55">
        <v>23300</v>
      </c>
      <c r="I159" s="56">
        <v>0</v>
      </c>
      <c r="J159" s="71">
        <v>0</v>
      </c>
      <c r="K159" s="71">
        <v>0</v>
      </c>
      <c r="L159" s="71">
        <v>0</v>
      </c>
      <c r="M159" s="51">
        <v>0</v>
      </c>
    </row>
    <row r="160" spans="1:13" ht="120.75" customHeight="1" x14ac:dyDescent="0.2">
      <c r="A160" s="98">
        <v>2</v>
      </c>
      <c r="B160" s="85" t="s">
        <v>125</v>
      </c>
      <c r="C160" s="77" t="s">
        <v>129</v>
      </c>
      <c r="D160" s="78" t="s">
        <v>9</v>
      </c>
      <c r="E160" s="78" t="s">
        <v>10</v>
      </c>
      <c r="F160" s="79" t="s">
        <v>79</v>
      </c>
      <c r="G160" s="21"/>
      <c r="H160" s="80">
        <f>H161+H169</f>
        <v>350000</v>
      </c>
      <c r="I160" s="80">
        <f t="shared" ref="I160:L160" si="146">I161+I169</f>
        <v>0</v>
      </c>
      <c r="J160" s="80">
        <f t="shared" si="146"/>
        <v>250000</v>
      </c>
      <c r="K160" s="80">
        <f t="shared" si="146"/>
        <v>0</v>
      </c>
      <c r="L160" s="80">
        <f t="shared" si="146"/>
        <v>250800</v>
      </c>
      <c r="M160" s="81">
        <f t="shared" ref="I160:M161" si="147">M161</f>
        <v>0</v>
      </c>
    </row>
    <row r="161" spans="1:15" ht="119.25" customHeight="1" x14ac:dyDescent="0.2">
      <c r="A161" s="99" t="s">
        <v>136</v>
      </c>
      <c r="B161" s="85" t="s">
        <v>126</v>
      </c>
      <c r="C161" s="77" t="s">
        <v>129</v>
      </c>
      <c r="D161" s="78" t="s">
        <v>7</v>
      </c>
      <c r="E161" s="78" t="s">
        <v>10</v>
      </c>
      <c r="F161" s="79" t="s">
        <v>79</v>
      </c>
      <c r="G161" s="21"/>
      <c r="H161" s="80">
        <f>H162</f>
        <v>150000</v>
      </c>
      <c r="I161" s="80">
        <f t="shared" si="147"/>
        <v>0</v>
      </c>
      <c r="J161" s="80">
        <f t="shared" si="147"/>
        <v>150000</v>
      </c>
      <c r="K161" s="80">
        <f t="shared" si="147"/>
        <v>0</v>
      </c>
      <c r="L161" s="80">
        <f t="shared" si="147"/>
        <v>150600</v>
      </c>
      <c r="M161" s="81">
        <f t="shared" ref="M161" si="148">M162+M169</f>
        <v>0</v>
      </c>
    </row>
    <row r="162" spans="1:15" ht="118.5" customHeight="1" x14ac:dyDescent="0.2">
      <c r="A162" s="96"/>
      <c r="B162" s="86" t="s">
        <v>127</v>
      </c>
      <c r="C162" s="77" t="s">
        <v>129</v>
      </c>
      <c r="D162" s="78" t="s">
        <v>7</v>
      </c>
      <c r="E162" s="78" t="s">
        <v>8</v>
      </c>
      <c r="F162" s="79" t="s">
        <v>79</v>
      </c>
      <c r="G162" s="21"/>
      <c r="H162" s="80">
        <f>H163</f>
        <v>150000</v>
      </c>
      <c r="I162" s="80">
        <f t="shared" ref="I162:M162" si="149">I163</f>
        <v>0</v>
      </c>
      <c r="J162" s="80">
        <f t="shared" si="149"/>
        <v>150000</v>
      </c>
      <c r="K162" s="80">
        <f t="shared" si="149"/>
        <v>0</v>
      </c>
      <c r="L162" s="80">
        <f t="shared" si="149"/>
        <v>150600</v>
      </c>
      <c r="M162" s="81">
        <f t="shared" si="149"/>
        <v>0</v>
      </c>
    </row>
    <row r="163" spans="1:15" ht="135.75" customHeight="1" x14ac:dyDescent="0.2">
      <c r="A163" s="96"/>
      <c r="B163" s="75" t="s">
        <v>128</v>
      </c>
      <c r="C163" s="17" t="s">
        <v>129</v>
      </c>
      <c r="D163" s="16" t="s">
        <v>7</v>
      </c>
      <c r="E163" s="16" t="s">
        <v>8</v>
      </c>
      <c r="F163" s="18" t="s">
        <v>80</v>
      </c>
      <c r="G163" s="83"/>
      <c r="H163" s="55">
        <f>H164</f>
        <v>150000</v>
      </c>
      <c r="I163" s="55">
        <f t="shared" ref="I163" si="150">I164</f>
        <v>0</v>
      </c>
      <c r="J163" s="55">
        <f t="shared" ref="J163" si="151">J164</f>
        <v>150000</v>
      </c>
      <c r="K163" s="55">
        <f t="shared" ref="K163" si="152">K164</f>
        <v>0</v>
      </c>
      <c r="L163" s="55">
        <f t="shared" ref="L163" si="153">L164</f>
        <v>150600</v>
      </c>
      <c r="M163" s="50">
        <f t="shared" ref="M163" si="154">M164</f>
        <v>0</v>
      </c>
    </row>
    <row r="164" spans="1:15" ht="63.75" customHeight="1" x14ac:dyDescent="0.2">
      <c r="A164" s="96"/>
      <c r="B164" s="76" t="s">
        <v>77</v>
      </c>
      <c r="C164" s="17" t="s">
        <v>129</v>
      </c>
      <c r="D164" s="16" t="s">
        <v>7</v>
      </c>
      <c r="E164" s="16" t="s">
        <v>8</v>
      </c>
      <c r="F164" s="18" t="s">
        <v>80</v>
      </c>
      <c r="G164" s="83">
        <v>200</v>
      </c>
      <c r="H164" s="55">
        <f>H165</f>
        <v>150000</v>
      </c>
      <c r="I164" s="55">
        <f t="shared" ref="I164:M164" si="155">I165</f>
        <v>0</v>
      </c>
      <c r="J164" s="55">
        <f t="shared" si="155"/>
        <v>150000</v>
      </c>
      <c r="K164" s="55">
        <f t="shared" si="155"/>
        <v>0</v>
      </c>
      <c r="L164" s="55">
        <f t="shared" si="155"/>
        <v>150600</v>
      </c>
      <c r="M164" s="50">
        <f t="shared" si="155"/>
        <v>0</v>
      </c>
    </row>
    <row r="165" spans="1:15" ht="63.75" customHeight="1" x14ac:dyDescent="0.2">
      <c r="A165" s="96"/>
      <c r="B165" s="76" t="s">
        <v>78</v>
      </c>
      <c r="C165" s="17" t="s">
        <v>129</v>
      </c>
      <c r="D165" s="16" t="s">
        <v>7</v>
      </c>
      <c r="E165" s="16" t="s">
        <v>8</v>
      </c>
      <c r="F165" s="18" t="s">
        <v>80</v>
      </c>
      <c r="G165" s="83">
        <v>240</v>
      </c>
      <c r="H165" s="55">
        <v>150000</v>
      </c>
      <c r="I165" s="55">
        <f>I169</f>
        <v>0</v>
      </c>
      <c r="J165" s="55">
        <v>150000</v>
      </c>
      <c r="K165" s="55">
        <f>K169</f>
        <v>0</v>
      </c>
      <c r="L165" s="55">
        <f>150000+600</f>
        <v>150600</v>
      </c>
      <c r="M165" s="50">
        <v>0</v>
      </c>
    </row>
    <row r="166" spans="1:15" ht="109.5" customHeight="1" x14ac:dyDescent="0.2">
      <c r="A166" s="96"/>
      <c r="B166" s="76" t="s">
        <v>141</v>
      </c>
      <c r="C166" s="17" t="s">
        <v>129</v>
      </c>
      <c r="D166" s="16" t="s">
        <v>7</v>
      </c>
      <c r="E166" s="16" t="s">
        <v>8</v>
      </c>
      <c r="F166" s="18" t="s">
        <v>81</v>
      </c>
      <c r="G166" s="95"/>
      <c r="H166" s="55">
        <f>H167</f>
        <v>0</v>
      </c>
      <c r="I166" s="55">
        <f t="shared" ref="I166:M166" si="156">I167</f>
        <v>0</v>
      </c>
      <c r="J166" s="55">
        <f t="shared" si="156"/>
        <v>0</v>
      </c>
      <c r="K166" s="55">
        <f t="shared" si="156"/>
        <v>0</v>
      </c>
      <c r="L166" s="55">
        <f t="shared" si="156"/>
        <v>600</v>
      </c>
      <c r="M166" s="50">
        <f t="shared" si="156"/>
        <v>0</v>
      </c>
    </row>
    <row r="167" spans="1:15" ht="63.75" customHeight="1" x14ac:dyDescent="0.2">
      <c r="A167" s="96"/>
      <c r="B167" s="76" t="s">
        <v>77</v>
      </c>
      <c r="C167" s="17" t="s">
        <v>129</v>
      </c>
      <c r="D167" s="16" t="s">
        <v>7</v>
      </c>
      <c r="E167" s="16" t="s">
        <v>8</v>
      </c>
      <c r="F167" s="18" t="s">
        <v>81</v>
      </c>
      <c r="G167" s="95">
        <v>200</v>
      </c>
      <c r="H167" s="55">
        <f>H168</f>
        <v>0</v>
      </c>
      <c r="I167" s="55">
        <f t="shared" ref="I167" si="157">I168</f>
        <v>0</v>
      </c>
      <c r="J167" s="55">
        <f t="shared" ref="J167" si="158">J168</f>
        <v>0</v>
      </c>
      <c r="K167" s="55">
        <f t="shared" ref="K167" si="159">K168</f>
        <v>0</v>
      </c>
      <c r="L167" s="55">
        <f t="shared" ref="L167" si="160">L168</f>
        <v>600</v>
      </c>
      <c r="M167" s="50">
        <f t="shared" ref="M167" si="161">M168</f>
        <v>0</v>
      </c>
    </row>
    <row r="168" spans="1:15" ht="63.75" customHeight="1" x14ac:dyDescent="0.2">
      <c r="A168" s="96"/>
      <c r="B168" s="76" t="s">
        <v>78</v>
      </c>
      <c r="C168" s="17" t="s">
        <v>129</v>
      </c>
      <c r="D168" s="16" t="s">
        <v>7</v>
      </c>
      <c r="E168" s="16" t="s">
        <v>8</v>
      </c>
      <c r="F168" s="18" t="s">
        <v>81</v>
      </c>
      <c r="G168" s="95">
        <v>240</v>
      </c>
      <c r="H168" s="55">
        <v>0</v>
      </c>
      <c r="I168" s="55">
        <v>0</v>
      </c>
      <c r="J168" s="55">
        <v>0</v>
      </c>
      <c r="K168" s="55">
        <v>0</v>
      </c>
      <c r="L168" s="55">
        <v>600</v>
      </c>
      <c r="M168" s="50">
        <v>0</v>
      </c>
    </row>
    <row r="169" spans="1:15" ht="95.25" customHeight="1" x14ac:dyDescent="0.2">
      <c r="A169" s="98" t="s">
        <v>137</v>
      </c>
      <c r="B169" s="92" t="s">
        <v>130</v>
      </c>
      <c r="C169" s="77" t="s">
        <v>129</v>
      </c>
      <c r="D169" s="78" t="s">
        <v>14</v>
      </c>
      <c r="E169" s="78" t="s">
        <v>10</v>
      </c>
      <c r="F169" s="79" t="s">
        <v>79</v>
      </c>
      <c r="G169" s="21"/>
      <c r="H169" s="80">
        <f>H170</f>
        <v>200000</v>
      </c>
      <c r="I169" s="80">
        <f t="shared" ref="I169:J172" si="162">I170</f>
        <v>0</v>
      </c>
      <c r="J169" s="80">
        <f t="shared" si="162"/>
        <v>100000</v>
      </c>
      <c r="K169" s="80">
        <f t="shared" ref="K169:L172" si="163">K170</f>
        <v>0</v>
      </c>
      <c r="L169" s="80">
        <f t="shared" si="163"/>
        <v>100200</v>
      </c>
      <c r="M169" s="81">
        <f t="shared" ref="M169:M172" si="164">M170</f>
        <v>0</v>
      </c>
    </row>
    <row r="170" spans="1:15" ht="111.75" customHeight="1" x14ac:dyDescent="0.2">
      <c r="A170" s="10"/>
      <c r="B170" s="76" t="s">
        <v>131</v>
      </c>
      <c r="C170" s="17" t="s">
        <v>129</v>
      </c>
      <c r="D170" s="16" t="s">
        <v>14</v>
      </c>
      <c r="E170" s="16" t="s">
        <v>8</v>
      </c>
      <c r="F170" s="18" t="s">
        <v>79</v>
      </c>
      <c r="G170" s="83"/>
      <c r="H170" s="55">
        <f>H171+H177+H180</f>
        <v>200000</v>
      </c>
      <c r="I170" s="55">
        <f t="shared" ref="I170:L170" si="165">I171+I177+I180</f>
        <v>0</v>
      </c>
      <c r="J170" s="55">
        <f t="shared" si="165"/>
        <v>100000</v>
      </c>
      <c r="K170" s="55">
        <f t="shared" si="165"/>
        <v>0</v>
      </c>
      <c r="L170" s="55">
        <f t="shared" si="165"/>
        <v>100200</v>
      </c>
      <c r="M170" s="50">
        <f t="shared" si="164"/>
        <v>0</v>
      </c>
    </row>
    <row r="171" spans="1:15" ht="138.75" customHeight="1" x14ac:dyDescent="0.2">
      <c r="A171" s="10"/>
      <c r="B171" s="76" t="s">
        <v>132</v>
      </c>
      <c r="C171" s="17" t="s">
        <v>129</v>
      </c>
      <c r="D171" s="16" t="s">
        <v>14</v>
      </c>
      <c r="E171" s="16" t="s">
        <v>8</v>
      </c>
      <c r="F171" s="18" t="s">
        <v>80</v>
      </c>
      <c r="G171" s="83"/>
      <c r="H171" s="55">
        <f t="shared" ref="H171:H172" si="166">H172</f>
        <v>100000</v>
      </c>
      <c r="I171" s="55">
        <f t="shared" si="162"/>
        <v>0</v>
      </c>
      <c r="J171" s="55">
        <f t="shared" si="162"/>
        <v>100000</v>
      </c>
      <c r="K171" s="55">
        <f t="shared" si="163"/>
        <v>0</v>
      </c>
      <c r="L171" s="55">
        <f t="shared" si="163"/>
        <v>100000</v>
      </c>
      <c r="M171" s="50">
        <f t="shared" si="164"/>
        <v>0</v>
      </c>
      <c r="O171" s="65"/>
    </row>
    <row r="172" spans="1:15" ht="45" x14ac:dyDescent="0.2">
      <c r="A172" s="10"/>
      <c r="B172" s="76" t="s">
        <v>77</v>
      </c>
      <c r="C172" s="17" t="s">
        <v>129</v>
      </c>
      <c r="D172" s="16" t="s">
        <v>14</v>
      </c>
      <c r="E172" s="16" t="s">
        <v>8</v>
      </c>
      <c r="F172" s="18" t="s">
        <v>80</v>
      </c>
      <c r="G172" s="83">
        <v>200</v>
      </c>
      <c r="H172" s="55">
        <f t="shared" si="166"/>
        <v>100000</v>
      </c>
      <c r="I172" s="55">
        <f t="shared" si="162"/>
        <v>0</v>
      </c>
      <c r="J172" s="55">
        <f t="shared" si="162"/>
        <v>100000</v>
      </c>
      <c r="K172" s="55">
        <f t="shared" si="163"/>
        <v>0</v>
      </c>
      <c r="L172" s="55">
        <f t="shared" si="163"/>
        <v>100000</v>
      </c>
      <c r="M172" s="50">
        <f t="shared" si="164"/>
        <v>0</v>
      </c>
      <c r="O172" s="65"/>
    </row>
    <row r="173" spans="1:15" ht="63.75" customHeight="1" x14ac:dyDescent="0.2">
      <c r="A173" s="10"/>
      <c r="B173" s="76" t="s">
        <v>78</v>
      </c>
      <c r="C173" s="17" t="s">
        <v>129</v>
      </c>
      <c r="D173" s="16" t="s">
        <v>14</v>
      </c>
      <c r="E173" s="16" t="s">
        <v>8</v>
      </c>
      <c r="F173" s="18" t="s">
        <v>80</v>
      </c>
      <c r="G173" s="83">
        <v>240</v>
      </c>
      <c r="H173" s="55">
        <v>100000</v>
      </c>
      <c r="I173" s="55">
        <v>0</v>
      </c>
      <c r="J173" s="55">
        <v>100000</v>
      </c>
      <c r="K173" s="55">
        <v>0</v>
      </c>
      <c r="L173" s="55">
        <v>100000</v>
      </c>
      <c r="M173" s="50">
        <v>0</v>
      </c>
      <c r="O173" s="65"/>
    </row>
    <row r="174" spans="1:15" ht="63.75" hidden="1" customHeight="1" x14ac:dyDescent="0.2">
      <c r="A174" s="10"/>
      <c r="B174" s="76" t="s">
        <v>112</v>
      </c>
      <c r="C174" s="17" t="s">
        <v>17</v>
      </c>
      <c r="D174" s="16" t="s">
        <v>111</v>
      </c>
      <c r="E174" s="16" t="s">
        <v>12</v>
      </c>
      <c r="F174" s="18" t="s">
        <v>113</v>
      </c>
      <c r="G174" s="83"/>
      <c r="H174" s="55">
        <f>H175</f>
        <v>0</v>
      </c>
      <c r="I174" s="55">
        <f t="shared" ref="I174:M174" si="167">I175</f>
        <v>0</v>
      </c>
      <c r="J174" s="55">
        <f t="shared" si="167"/>
        <v>0</v>
      </c>
      <c r="K174" s="55">
        <f t="shared" si="167"/>
        <v>0</v>
      </c>
      <c r="L174" s="55">
        <f t="shared" si="167"/>
        <v>0</v>
      </c>
      <c r="M174" s="50">
        <f t="shared" si="167"/>
        <v>0</v>
      </c>
    </row>
    <row r="175" spans="1:15" ht="63.75" hidden="1" customHeight="1" x14ac:dyDescent="0.2">
      <c r="A175" s="10"/>
      <c r="B175" s="76" t="s">
        <v>77</v>
      </c>
      <c r="C175" s="17" t="s">
        <v>17</v>
      </c>
      <c r="D175" s="16" t="s">
        <v>111</v>
      </c>
      <c r="E175" s="16" t="s">
        <v>12</v>
      </c>
      <c r="F175" s="18" t="s">
        <v>113</v>
      </c>
      <c r="G175" s="83">
        <v>200</v>
      </c>
      <c r="H175" s="55">
        <f>H176</f>
        <v>0</v>
      </c>
      <c r="I175" s="55">
        <f t="shared" ref="I175" si="168">I176</f>
        <v>0</v>
      </c>
      <c r="J175" s="55">
        <f t="shared" ref="J175" si="169">J176</f>
        <v>0</v>
      </c>
      <c r="K175" s="55">
        <f t="shared" ref="K175" si="170">K176</f>
        <v>0</v>
      </c>
      <c r="L175" s="55">
        <f t="shared" ref="L175" si="171">L176</f>
        <v>0</v>
      </c>
      <c r="M175" s="50">
        <f t="shared" ref="M175" si="172">M176</f>
        <v>0</v>
      </c>
    </row>
    <row r="176" spans="1:15" ht="36" hidden="1" customHeight="1" x14ac:dyDescent="0.2">
      <c r="A176" s="10"/>
      <c r="B176" s="76" t="s">
        <v>78</v>
      </c>
      <c r="C176" s="17" t="s">
        <v>17</v>
      </c>
      <c r="D176" s="16" t="s">
        <v>111</v>
      </c>
      <c r="E176" s="16" t="s">
        <v>12</v>
      </c>
      <c r="F176" s="18" t="s">
        <v>113</v>
      </c>
      <c r="G176" s="83">
        <v>240</v>
      </c>
      <c r="H176" s="55">
        <f>I176</f>
        <v>0</v>
      </c>
      <c r="I176" s="56">
        <v>0</v>
      </c>
      <c r="J176" s="51">
        <v>0</v>
      </c>
      <c r="K176" s="51">
        <v>0</v>
      </c>
      <c r="L176" s="51">
        <v>0</v>
      </c>
      <c r="M176" s="51">
        <v>0</v>
      </c>
    </row>
    <row r="177" spans="1:13" ht="106.5" customHeight="1" x14ac:dyDescent="0.2">
      <c r="A177" s="10"/>
      <c r="B177" s="76" t="s">
        <v>142</v>
      </c>
      <c r="C177" s="17" t="s">
        <v>129</v>
      </c>
      <c r="D177" s="16" t="s">
        <v>14</v>
      </c>
      <c r="E177" s="16" t="s">
        <v>8</v>
      </c>
      <c r="F177" s="18" t="s">
        <v>81</v>
      </c>
      <c r="G177" s="95"/>
      <c r="H177" s="55">
        <f>H178</f>
        <v>0</v>
      </c>
      <c r="I177" s="55">
        <f t="shared" ref="I177:M177" si="173">I178</f>
        <v>0</v>
      </c>
      <c r="J177" s="55">
        <f t="shared" si="173"/>
        <v>0</v>
      </c>
      <c r="K177" s="55">
        <f t="shared" si="173"/>
        <v>0</v>
      </c>
      <c r="L177" s="55">
        <f t="shared" si="173"/>
        <v>100</v>
      </c>
      <c r="M177" s="50">
        <f t="shared" si="173"/>
        <v>0</v>
      </c>
    </row>
    <row r="178" spans="1:13" ht="51" customHeight="1" x14ac:dyDescent="0.2">
      <c r="A178" s="10"/>
      <c r="B178" s="76" t="s">
        <v>77</v>
      </c>
      <c r="C178" s="17" t="s">
        <v>129</v>
      </c>
      <c r="D178" s="16" t="s">
        <v>14</v>
      </c>
      <c r="E178" s="16" t="s">
        <v>8</v>
      </c>
      <c r="F178" s="18" t="s">
        <v>81</v>
      </c>
      <c r="G178" s="95">
        <v>200</v>
      </c>
      <c r="H178" s="55">
        <f>H179</f>
        <v>0</v>
      </c>
      <c r="I178" s="55">
        <f t="shared" ref="I178" si="174">I179</f>
        <v>0</v>
      </c>
      <c r="J178" s="55">
        <f t="shared" ref="J178" si="175">J179</f>
        <v>0</v>
      </c>
      <c r="K178" s="55">
        <f t="shared" ref="K178" si="176">K179</f>
        <v>0</v>
      </c>
      <c r="L178" s="55">
        <f t="shared" ref="L178" si="177">L179</f>
        <v>100</v>
      </c>
      <c r="M178" s="50">
        <f t="shared" ref="M178" si="178">M179</f>
        <v>0</v>
      </c>
    </row>
    <row r="179" spans="1:13" ht="53.25" customHeight="1" x14ac:dyDescent="0.2">
      <c r="A179" s="10"/>
      <c r="B179" s="76" t="s">
        <v>78</v>
      </c>
      <c r="C179" s="17" t="s">
        <v>129</v>
      </c>
      <c r="D179" s="16" t="s">
        <v>14</v>
      </c>
      <c r="E179" s="16" t="s">
        <v>8</v>
      </c>
      <c r="F179" s="18" t="s">
        <v>81</v>
      </c>
      <c r="G179" s="95">
        <v>240</v>
      </c>
      <c r="H179" s="55">
        <v>0</v>
      </c>
      <c r="I179" s="56">
        <v>0</v>
      </c>
      <c r="J179" s="51">
        <v>0</v>
      </c>
      <c r="K179" s="51">
        <v>0</v>
      </c>
      <c r="L179" s="51">
        <v>100</v>
      </c>
      <c r="M179" s="51">
        <v>0</v>
      </c>
    </row>
    <row r="180" spans="1:13" ht="80.25" customHeight="1" x14ac:dyDescent="0.2">
      <c r="A180" s="10"/>
      <c r="B180" s="76" t="s">
        <v>143</v>
      </c>
      <c r="C180" s="17" t="s">
        <v>129</v>
      </c>
      <c r="D180" s="16" t="s">
        <v>14</v>
      </c>
      <c r="E180" s="16" t="s">
        <v>8</v>
      </c>
      <c r="F180" s="18" t="s">
        <v>89</v>
      </c>
      <c r="G180" s="95"/>
      <c r="H180" s="55">
        <f>H181</f>
        <v>100000</v>
      </c>
      <c r="I180" s="55">
        <f t="shared" ref="I180:M180" si="179">I181</f>
        <v>0</v>
      </c>
      <c r="J180" s="55">
        <f t="shared" si="179"/>
        <v>0</v>
      </c>
      <c r="K180" s="55">
        <f t="shared" si="179"/>
        <v>0</v>
      </c>
      <c r="L180" s="55">
        <f t="shared" si="179"/>
        <v>100</v>
      </c>
      <c r="M180" s="50">
        <f t="shared" si="179"/>
        <v>0</v>
      </c>
    </row>
    <row r="181" spans="1:13" ht="47.25" customHeight="1" x14ac:dyDescent="0.2">
      <c r="A181" s="10"/>
      <c r="B181" s="76" t="s">
        <v>77</v>
      </c>
      <c r="C181" s="17" t="s">
        <v>129</v>
      </c>
      <c r="D181" s="16" t="s">
        <v>14</v>
      </c>
      <c r="E181" s="16" t="s">
        <v>8</v>
      </c>
      <c r="F181" s="18" t="s">
        <v>89</v>
      </c>
      <c r="G181" s="95">
        <v>200</v>
      </c>
      <c r="H181" s="55">
        <f>H182</f>
        <v>100000</v>
      </c>
      <c r="I181" s="55">
        <f t="shared" ref="I181" si="180">I182</f>
        <v>0</v>
      </c>
      <c r="J181" s="55">
        <f t="shared" ref="J181" si="181">J182</f>
        <v>0</v>
      </c>
      <c r="K181" s="55">
        <f t="shared" ref="K181" si="182">K182</f>
        <v>0</v>
      </c>
      <c r="L181" s="55">
        <f t="shared" ref="L181" si="183">L182</f>
        <v>100</v>
      </c>
      <c r="M181" s="50">
        <f t="shared" ref="M181" si="184">M182</f>
        <v>0</v>
      </c>
    </row>
    <row r="182" spans="1:13" ht="49.5" customHeight="1" x14ac:dyDescent="0.2">
      <c r="A182" s="10"/>
      <c r="B182" s="76" t="s">
        <v>78</v>
      </c>
      <c r="C182" s="17" t="s">
        <v>129</v>
      </c>
      <c r="D182" s="16" t="s">
        <v>14</v>
      </c>
      <c r="E182" s="16" t="s">
        <v>8</v>
      </c>
      <c r="F182" s="18" t="s">
        <v>89</v>
      </c>
      <c r="G182" s="95">
        <v>240</v>
      </c>
      <c r="H182" s="55">
        <v>100000</v>
      </c>
      <c r="I182" s="56">
        <v>0</v>
      </c>
      <c r="J182" s="51">
        <v>0</v>
      </c>
      <c r="K182" s="51">
        <v>0</v>
      </c>
      <c r="L182" s="51">
        <v>100</v>
      </c>
      <c r="M182" s="51">
        <v>0</v>
      </c>
    </row>
    <row r="183" spans="1:13" ht="30" customHeight="1" x14ac:dyDescent="0.25">
      <c r="A183" s="74"/>
      <c r="B183" s="35" t="s">
        <v>31</v>
      </c>
      <c r="C183" s="108"/>
      <c r="D183" s="109"/>
      <c r="E183" s="109"/>
      <c r="F183" s="110"/>
      <c r="G183" s="36"/>
      <c r="H183" s="64">
        <f>H22+H160</f>
        <v>23886840.530000001</v>
      </c>
      <c r="I183" s="64">
        <f t="shared" ref="I183:L183" si="185">I22+I160</f>
        <v>995163</v>
      </c>
      <c r="J183" s="64">
        <f t="shared" si="185"/>
        <v>23752201.030000001</v>
      </c>
      <c r="K183" s="64">
        <f t="shared" si="185"/>
        <v>995163</v>
      </c>
      <c r="L183" s="64">
        <f t="shared" si="185"/>
        <v>23274181.359999999</v>
      </c>
      <c r="M183" s="64">
        <f>M22+M160</f>
        <v>995163</v>
      </c>
    </row>
    <row r="187" spans="1:13" x14ac:dyDescent="0.2">
      <c r="H187" s="65"/>
    </row>
    <row r="189" spans="1:13" x14ac:dyDescent="0.2">
      <c r="H189" s="65"/>
    </row>
  </sheetData>
  <mergeCells count="24">
    <mergeCell ref="C183:F183"/>
    <mergeCell ref="C21:F21"/>
    <mergeCell ref="D7:G7"/>
    <mergeCell ref="A9:F9"/>
    <mergeCell ref="A18:A20"/>
    <mergeCell ref="B18:B20"/>
    <mergeCell ref="C18:G19"/>
    <mergeCell ref="C20:F20"/>
    <mergeCell ref="A16:J16"/>
    <mergeCell ref="A10:F10"/>
    <mergeCell ref="A12:M12"/>
    <mergeCell ref="A13:M13"/>
    <mergeCell ref="D1:F1"/>
    <mergeCell ref="D3:F3"/>
    <mergeCell ref="D4:F4"/>
    <mergeCell ref="D5:F5"/>
    <mergeCell ref="D2:F2"/>
    <mergeCell ref="D6:F6"/>
    <mergeCell ref="H18:M18"/>
    <mergeCell ref="H19:I19"/>
    <mergeCell ref="J19:K19"/>
    <mergeCell ref="L19:M19"/>
    <mergeCell ref="A14:M14"/>
    <mergeCell ref="A15:M15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2019-10-15T11:05:20Z</cp:lastPrinted>
  <dcterms:created xsi:type="dcterms:W3CDTF">2012-11-05T08:57:06Z</dcterms:created>
  <dcterms:modified xsi:type="dcterms:W3CDTF">2019-10-15T11:05:46Z</dcterms:modified>
</cp:coreProperties>
</file>