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25" windowWidth="15480" windowHeight="8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0" i="1" l="1"/>
  <c r="J34" i="1" l="1"/>
  <c r="I126" i="1"/>
  <c r="J126" i="1"/>
  <c r="K126" i="1"/>
  <c r="L126" i="1"/>
  <c r="M126" i="1"/>
  <c r="H126" i="1"/>
  <c r="H81" i="1"/>
  <c r="H80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H154" i="1"/>
  <c r="H153" i="1" s="1"/>
  <c r="I154" i="1"/>
  <c r="I153" i="1" s="1"/>
  <c r="J154" i="1"/>
  <c r="J153" i="1" s="1"/>
  <c r="K154" i="1"/>
  <c r="L154" i="1"/>
  <c r="L153" i="1" s="1"/>
  <c r="M154" i="1"/>
  <c r="M153" i="1" s="1"/>
  <c r="K153" i="1"/>
  <c r="H169" i="1" l="1"/>
  <c r="H168" i="1" s="1"/>
  <c r="H167" i="1" s="1"/>
  <c r="H166" i="1" s="1"/>
  <c r="J169" i="1"/>
  <c r="J168" i="1" s="1"/>
  <c r="J167" i="1" s="1"/>
  <c r="J166" i="1" s="1"/>
  <c r="K169" i="1"/>
  <c r="K168" i="1" s="1"/>
  <c r="K167" i="1" s="1"/>
  <c r="K166" i="1" s="1"/>
  <c r="L169" i="1"/>
  <c r="L168" i="1" s="1"/>
  <c r="L167" i="1" s="1"/>
  <c r="L166" i="1" s="1"/>
  <c r="H129" i="1"/>
  <c r="J129" i="1"/>
  <c r="L129" i="1"/>
  <c r="H117" i="1"/>
  <c r="H144" i="1" l="1"/>
  <c r="H136" i="1"/>
  <c r="J136" i="1"/>
  <c r="L136" i="1"/>
  <c r="H121" i="1"/>
  <c r="J121" i="1"/>
  <c r="L121" i="1"/>
  <c r="H35" i="1"/>
  <c r="J35" i="1"/>
  <c r="L35" i="1"/>
  <c r="H158" i="1" l="1"/>
  <c r="H157" i="1" s="1"/>
  <c r="H156" i="1" s="1"/>
  <c r="I158" i="1"/>
  <c r="J158" i="1"/>
  <c r="J157" i="1" s="1"/>
  <c r="J156" i="1" s="1"/>
  <c r="K158" i="1"/>
  <c r="L158" i="1"/>
  <c r="M158" i="1"/>
  <c r="I157" i="1"/>
  <c r="I156" i="1" s="1"/>
  <c r="K157" i="1"/>
  <c r="K156" i="1" s="1"/>
  <c r="L157" i="1"/>
  <c r="L156" i="1" s="1"/>
  <c r="M157" i="1"/>
  <c r="M156" i="1" s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I172" i="1" l="1"/>
  <c r="I171" i="1" s="1"/>
  <c r="J172" i="1"/>
  <c r="K172" i="1"/>
  <c r="K171" i="1" s="1"/>
  <c r="L172" i="1"/>
  <c r="L171" i="1" s="1"/>
  <c r="M172" i="1"/>
  <c r="M171" i="1" s="1"/>
  <c r="J171" i="1"/>
  <c r="H173" i="1"/>
  <c r="H172" i="1" s="1"/>
  <c r="H171" i="1" s="1"/>
  <c r="I169" i="1"/>
  <c r="I168" i="1" s="1"/>
  <c r="I167" i="1" s="1"/>
  <c r="I166" i="1" s="1"/>
  <c r="I165" i="1" s="1"/>
  <c r="I164" i="1" s="1"/>
  <c r="I163" i="1" s="1"/>
  <c r="I162" i="1" s="1"/>
  <c r="I161" i="1" s="1"/>
  <c r="I160" i="1" s="1"/>
  <c r="M169" i="1"/>
  <c r="M168" i="1" s="1"/>
  <c r="M167" i="1" s="1"/>
  <c r="M166" i="1" s="1"/>
  <c r="K165" i="1"/>
  <c r="K164" i="1" s="1"/>
  <c r="K163" i="1" s="1"/>
  <c r="K162" i="1" s="1"/>
  <c r="K161" i="1" s="1"/>
  <c r="K160" i="1" s="1"/>
  <c r="L164" i="1"/>
  <c r="L163" i="1" s="1"/>
  <c r="L162" i="1" s="1"/>
  <c r="L161" i="1" s="1"/>
  <c r="L160" i="1" s="1"/>
  <c r="M164" i="1"/>
  <c r="M163" i="1" s="1"/>
  <c r="M162" i="1" s="1"/>
  <c r="M161" i="1" s="1"/>
  <c r="M160" i="1" s="1"/>
  <c r="J164" i="1"/>
  <c r="J163" i="1" s="1"/>
  <c r="J162" i="1" s="1"/>
  <c r="J161" i="1" s="1"/>
  <c r="J160" i="1" s="1"/>
  <c r="H164" i="1"/>
  <c r="H163" i="1" s="1"/>
  <c r="H162" i="1" s="1"/>
  <c r="H161" i="1" s="1"/>
  <c r="H160" i="1" s="1"/>
  <c r="I124" i="1" l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I46" i="1" l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4" i="1" l="1"/>
  <c r="J144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I129" i="1"/>
  <c r="K129" i="1"/>
  <c r="M129" i="1"/>
  <c r="H133" i="1"/>
  <c r="H132" i="1" s="1"/>
  <c r="I133" i="1"/>
  <c r="I132" i="1" s="1"/>
  <c r="J133" i="1"/>
  <c r="J132" i="1" s="1"/>
  <c r="K133" i="1"/>
  <c r="L133" i="1"/>
  <c r="L132" i="1" s="1"/>
  <c r="M133" i="1"/>
  <c r="M132" i="1" s="1"/>
  <c r="K132" i="1"/>
  <c r="I136" i="1"/>
  <c r="K136" i="1"/>
  <c r="M136" i="1"/>
  <c r="I138" i="1"/>
  <c r="J138" i="1"/>
  <c r="K138" i="1"/>
  <c r="L138" i="1"/>
  <c r="M138" i="1"/>
  <c r="H138" i="1"/>
  <c r="I140" i="1"/>
  <c r="J140" i="1"/>
  <c r="K140" i="1"/>
  <c r="L140" i="1"/>
  <c r="M140" i="1"/>
  <c r="H140" i="1"/>
  <c r="H148" i="1"/>
  <c r="H147" i="1" s="1"/>
  <c r="I148" i="1"/>
  <c r="I147" i="1" s="1"/>
  <c r="J148" i="1"/>
  <c r="J147" i="1" s="1"/>
  <c r="K148" i="1"/>
  <c r="K147" i="1" s="1"/>
  <c r="L148" i="1"/>
  <c r="L147" i="1" s="1"/>
  <c r="M148" i="1"/>
  <c r="M147" i="1" s="1"/>
  <c r="I151" i="1"/>
  <c r="J151" i="1"/>
  <c r="K151" i="1"/>
  <c r="L151" i="1"/>
  <c r="M151" i="1"/>
  <c r="H151" i="1"/>
  <c r="I150" i="1"/>
  <c r="J150" i="1"/>
  <c r="K150" i="1"/>
  <c r="L150" i="1"/>
  <c r="M150" i="1"/>
  <c r="H145" i="1"/>
  <c r="I145" i="1"/>
  <c r="J145" i="1"/>
  <c r="K145" i="1"/>
  <c r="L145" i="1"/>
  <c r="M145" i="1"/>
  <c r="I143" i="1"/>
  <c r="J143" i="1"/>
  <c r="K143" i="1"/>
  <c r="L143" i="1"/>
  <c r="M143" i="1"/>
  <c r="H143" i="1"/>
  <c r="I116" i="1"/>
  <c r="J116" i="1"/>
  <c r="K116" i="1"/>
  <c r="L116" i="1"/>
  <c r="M116" i="1"/>
  <c r="I118" i="1"/>
  <c r="J118" i="1"/>
  <c r="K118" i="1"/>
  <c r="L118" i="1"/>
  <c r="M118" i="1"/>
  <c r="H118" i="1"/>
  <c r="H120" i="1"/>
  <c r="I121" i="1"/>
  <c r="I120" i="1" s="1"/>
  <c r="J120" i="1"/>
  <c r="K121" i="1"/>
  <c r="K120" i="1" s="1"/>
  <c r="L120" i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H111" i="1"/>
  <c r="H110" i="1" s="1"/>
  <c r="I111" i="1"/>
  <c r="I110" i="1" s="1"/>
  <c r="J111" i="1"/>
  <c r="J110" i="1" s="1"/>
  <c r="K111" i="1"/>
  <c r="K110" i="1" s="1"/>
  <c r="L111" i="1"/>
  <c r="L110" i="1" s="1"/>
  <c r="M111" i="1"/>
  <c r="M110" i="1" s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K106" i="1" l="1"/>
  <c r="K105" i="1" s="1"/>
  <c r="I106" i="1"/>
  <c r="I105" i="1" s="1"/>
  <c r="L115" i="1"/>
  <c r="L114" i="1" s="1"/>
  <c r="L113" i="1" s="1"/>
  <c r="J115" i="1"/>
  <c r="K135" i="1"/>
  <c r="H106" i="1"/>
  <c r="H105" i="1" s="1"/>
  <c r="L106" i="1"/>
  <c r="J106" i="1"/>
  <c r="K115" i="1"/>
  <c r="I115" i="1"/>
  <c r="H135" i="1"/>
  <c r="L135" i="1"/>
  <c r="J135" i="1"/>
  <c r="I135" i="1"/>
  <c r="L105" i="1"/>
  <c r="M135" i="1"/>
  <c r="M115" i="1"/>
  <c r="L142" i="1"/>
  <c r="H142" i="1"/>
  <c r="J142" i="1"/>
  <c r="M142" i="1"/>
  <c r="M113" i="1" s="1"/>
  <c r="K142" i="1"/>
  <c r="K113" i="1" s="1"/>
  <c r="I142" i="1"/>
  <c r="I113" i="1" s="1"/>
  <c r="M106" i="1"/>
  <c r="M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L83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K34" i="1"/>
  <c r="L34" i="1"/>
  <c r="M34" i="1"/>
  <c r="H29" i="1"/>
  <c r="H28" i="1" s="1"/>
  <c r="I29" i="1"/>
  <c r="I28" i="1" s="1"/>
  <c r="J29" i="1"/>
  <c r="J28" i="1" s="1"/>
  <c r="K29" i="1"/>
  <c r="K28" i="1" s="1"/>
  <c r="L29" i="1"/>
  <c r="L28" i="1" s="1"/>
  <c r="M29" i="1"/>
  <c r="M28" i="1" s="1"/>
  <c r="K26" i="1"/>
  <c r="L26" i="1"/>
  <c r="M26" i="1"/>
  <c r="H26" i="1"/>
  <c r="J114" i="1" l="1"/>
  <c r="J113" i="1" s="1"/>
  <c r="J24" i="1"/>
  <c r="J23" i="1" s="1"/>
  <c r="M66" i="1"/>
  <c r="M56" i="1" s="1"/>
  <c r="K66" i="1"/>
  <c r="K56" i="1" s="1"/>
  <c r="M24" i="1"/>
  <c r="M23" i="1" s="1"/>
  <c r="L66" i="1"/>
  <c r="L56" i="1" s="1"/>
  <c r="M84" i="1"/>
  <c r="M83" i="1" s="1"/>
  <c r="K84" i="1"/>
  <c r="K83" i="1" s="1"/>
  <c r="I84" i="1"/>
  <c r="J84" i="1"/>
  <c r="J66" i="1"/>
  <c r="J56" i="1" s="1"/>
  <c r="L24" i="1"/>
  <c r="L23" i="1" s="1"/>
  <c r="L22" i="1" s="1"/>
  <c r="K24" i="1"/>
  <c r="M22" i="1" l="1"/>
  <c r="L174" i="1"/>
  <c r="M174" i="1"/>
  <c r="K23" i="1"/>
  <c r="K22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74" i="1" l="1"/>
  <c r="J92" i="1"/>
  <c r="J91" i="1" s="1"/>
  <c r="J83" i="1" s="1"/>
  <c r="J22" i="1" s="1"/>
  <c r="J105" i="1"/>
  <c r="I67" i="1"/>
  <c r="I66" i="1" s="1"/>
  <c r="H67" i="1" l="1"/>
  <c r="J174" i="1" l="1"/>
  <c r="H64" i="1"/>
  <c r="I57" i="1"/>
  <c r="I56" i="1" s="1"/>
  <c r="H57" i="1"/>
  <c r="I58" i="1"/>
  <c r="H150" i="1" l="1"/>
  <c r="H114" i="1" s="1"/>
  <c r="H113" i="1" s="1"/>
  <c r="H76" i="1"/>
  <c r="H66" i="1" s="1"/>
  <c r="I64" i="1"/>
  <c r="I62" i="1"/>
  <c r="H102" i="1"/>
  <c r="H95" i="1" s="1"/>
  <c r="H91" i="1"/>
  <c r="H85" i="1"/>
  <c r="H84" i="1" s="1"/>
  <c r="H83" i="1" s="1"/>
  <c r="H79" i="1"/>
  <c r="I60" i="1"/>
  <c r="I24" i="1"/>
  <c r="I23" i="1" s="1"/>
  <c r="I22" i="1" s="1"/>
  <c r="H25" i="1"/>
  <c r="H24" i="1" s="1"/>
  <c r="H56" i="1" l="1"/>
  <c r="H23" i="1"/>
  <c r="H22" i="1" s="1"/>
  <c r="I174" i="1" l="1"/>
  <c r="H174" i="1" l="1"/>
</calcChain>
</file>

<file path=xl/sharedStrings.xml><?xml version="1.0" encoding="utf-8"?>
<sst xmlns="http://schemas.openxmlformats.org/spreadsheetml/2006/main" count="820" uniqueCount="141">
  <si>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</si>
  <si>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</si>
  <si>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</si>
  <si>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</si>
  <si>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</si>
  <si>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</si>
  <si>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</si>
  <si>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</si>
  <si>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</si>
  <si>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</si>
  <si>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</si>
  <si>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</si>
  <si>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</si>
  <si>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</si>
  <si>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</si>
  <si>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</si>
  <si>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</si>
  <si>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</si>
  <si>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</si>
  <si>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</si>
  <si>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</si>
  <si>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</si>
  <si>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</si>
  <si>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</si>
  <si>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</si>
  <si>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</si>
  <si>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</si>
  <si>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</si>
  <si>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</si>
  <si>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</si>
  <si>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</si>
  <si>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</si>
  <si>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</si>
  <si>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</si>
  <si>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</si>
  <si>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</si>
  <si>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</si>
  <si>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</si>
  <si>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</si>
  <si>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</si>
  <si>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</si>
  <si>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</si>
  <si>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</si>
  <si>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</si>
  <si>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</si>
  <si>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</si>
  <si>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</si>
  <si>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</si>
  <si>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</si>
  <si>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</si>
  <si>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</si>
  <si>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</si>
  <si>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</si>
  <si>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</si>
  <si>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</si>
  <si>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</si>
  <si>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</si>
  <si>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</si>
  <si>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</si>
  <si>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</si>
  <si>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</si>
  <si>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</si>
  <si>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</si>
  <si>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</si>
  <si>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</si>
  <si>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</si>
  <si>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</si>
  <si>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</si>
  <si>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</si>
  <si>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</si>
  <si>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</si>
  <si>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</si>
  <si>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</si>
  <si>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</si>
  <si>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</si>
  <si>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</si>
  <si>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</si>
  <si>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</si>
  <si>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</si>
  <si>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</si>
  <si>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</si>
  <si>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</si>
  <si>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</si>
  <si>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</si>
  <si>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</si>
  <si>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</si>
  <si>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</si>
  <si>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</si>
  <si>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</si>
  <si>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</si>
  <si>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</si>
  <si>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</si>
  <si>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</si>
  <si>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2019 год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</si>
  <si>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</si>
  <si>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</si>
  <si>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</si>
  <si>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</si>
  <si>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</si>
  <si>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</si>
  <si>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</si>
  <si>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</si>
  <si>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</si>
  <si>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</si>
  <si>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</si>
  <si>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</si>
  <si>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</si>
  <si>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</si>
  <si>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</si>
  <si>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</si>
  <si>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</si>
  <si>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</si>
  <si>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</si>
  <si>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</si>
  <si>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</si>
  <si>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 xml:space="preserve">от </t>
  </si>
  <si>
    <t>Иные межбюджетные трансферты</t>
  </si>
  <si>
    <t>Приложение № 5</t>
  </si>
  <si>
    <t>2020 год</t>
  </si>
  <si>
    <t>Омского муниципального района Омской области на 2019 год и на плановый период 2020 и 2021 годов"</t>
  </si>
  <si>
    <t>группам и подгруппам видов расходов классификации расходов бюджетов на 2019 год и на плановый период на 2020 и 2021 годов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</si>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</sst>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topLeftCell="A84" workbookViewId="0">
      <selection activeCell="J91" sqref="J91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3"/>
      <c r="E1" s="98"/>
      <c r="F1" s="98"/>
      <c r="G1" s="3"/>
    </row>
    <row r="2" spans="1:13" ht="18.75" hidden="1" x14ac:dyDescent="0.2">
      <c r="A2" s="1"/>
      <c r="B2" s="2"/>
      <c r="D2" s="103"/>
      <c r="E2" s="104"/>
      <c r="F2" s="104"/>
      <c r="G2" s="4"/>
    </row>
    <row r="3" spans="1:13" ht="18.75" hidden="1" x14ac:dyDescent="0.2">
      <c r="A3" s="1"/>
      <c r="B3" s="2"/>
      <c r="C3" s="2"/>
      <c r="D3" s="97"/>
      <c r="E3" s="98"/>
      <c r="F3" s="98"/>
      <c r="G3" s="4"/>
    </row>
    <row r="4" spans="1:13" ht="18.75" x14ac:dyDescent="0.2">
      <c r="A4" s="1"/>
      <c r="B4" s="2"/>
      <c r="C4" s="2"/>
      <c r="D4" s="97"/>
      <c r="E4" s="98"/>
      <c r="F4" s="98"/>
      <c r="G4" s="4"/>
      <c r="K4" s="39"/>
      <c r="L4" s="39"/>
      <c r="M4" s="38" t="s">
        <v>117</v>
      </c>
    </row>
    <row r="5" spans="1:13" ht="18.75" x14ac:dyDescent="0.2">
      <c r="A5" s="1"/>
      <c r="B5" s="2"/>
      <c r="C5" s="2"/>
      <c r="D5" s="97"/>
      <c r="E5" s="98"/>
      <c r="F5" s="98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97"/>
      <c r="E6" s="98"/>
      <c r="F6" s="98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1"/>
      <c r="E7" s="111"/>
      <c r="F7" s="112"/>
      <c r="G7" s="112"/>
      <c r="K7" s="39"/>
      <c r="L7" s="39"/>
      <c r="M7" s="41" t="s">
        <v>119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115</v>
      </c>
    </row>
    <row r="9" spans="1:13" ht="24.75" customHeight="1" x14ac:dyDescent="0.2">
      <c r="A9" s="113"/>
      <c r="B9" s="113"/>
      <c r="C9" s="113"/>
      <c r="D9" s="113"/>
      <c r="E9" s="113"/>
      <c r="F9" s="113"/>
      <c r="J9" s="41"/>
      <c r="K9" s="39"/>
      <c r="L9" s="39"/>
    </row>
    <row r="10" spans="1:13" ht="33.75" hidden="1" customHeight="1" x14ac:dyDescent="0.2">
      <c r="A10" s="118"/>
      <c r="B10" s="118"/>
      <c r="C10" s="118"/>
      <c r="D10" s="118"/>
      <c r="E10" s="118"/>
      <c r="F10" s="118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2" t="s">
        <v>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ht="18.75" x14ac:dyDescent="0.2">
      <c r="A13" s="102" t="s">
        <v>75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</row>
    <row r="14" spans="1:13" ht="18.75" x14ac:dyDescent="0.2">
      <c r="A14" s="102" t="s">
        <v>92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1:13" ht="18.75" x14ac:dyDescent="0.2">
      <c r="A15" s="102" t="s">
        <v>120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</row>
    <row r="16" spans="1:13" ht="19.5" customHeight="1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45"/>
      <c r="L16" s="45"/>
      <c r="M16" s="45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108" t="s">
        <v>0</v>
      </c>
      <c r="B18" s="115" t="s">
        <v>23</v>
      </c>
      <c r="C18" s="115" t="s">
        <v>22</v>
      </c>
      <c r="D18" s="115"/>
      <c r="E18" s="115"/>
      <c r="F18" s="115"/>
      <c r="G18" s="115"/>
      <c r="H18" s="99" t="s">
        <v>4</v>
      </c>
      <c r="I18" s="99"/>
      <c r="J18" s="99"/>
      <c r="K18" s="99"/>
      <c r="L18" s="99"/>
      <c r="M18" s="99"/>
    </row>
    <row r="19" spans="1:15" ht="23.25" customHeight="1" x14ac:dyDescent="0.2">
      <c r="A19" s="108"/>
      <c r="B19" s="115"/>
      <c r="C19" s="115"/>
      <c r="D19" s="115"/>
      <c r="E19" s="115"/>
      <c r="F19" s="115"/>
      <c r="G19" s="115"/>
      <c r="H19" s="100" t="s">
        <v>93</v>
      </c>
      <c r="I19" s="101"/>
      <c r="J19" s="99" t="s">
        <v>118</v>
      </c>
      <c r="K19" s="99"/>
      <c r="L19" s="99" t="s">
        <v>121</v>
      </c>
      <c r="M19" s="99"/>
    </row>
    <row r="20" spans="1:15" ht="105.75" customHeight="1" x14ac:dyDescent="0.2">
      <c r="A20" s="114"/>
      <c r="B20" s="116"/>
      <c r="C20" s="117" t="s">
        <v>5</v>
      </c>
      <c r="D20" s="117"/>
      <c r="E20" s="117"/>
      <c r="F20" s="117"/>
      <c r="G20" s="43" t="s">
        <v>6</v>
      </c>
      <c r="H20" s="58" t="s">
        <v>94</v>
      </c>
      <c r="I20" s="57" t="s">
        <v>95</v>
      </c>
      <c r="J20" s="58" t="s">
        <v>94</v>
      </c>
      <c r="K20" s="57" t="s">
        <v>95</v>
      </c>
      <c r="L20" s="58" t="s">
        <v>94</v>
      </c>
      <c r="M20" s="57" t="s">
        <v>95</v>
      </c>
    </row>
    <row r="21" spans="1:15" ht="23.25" customHeight="1" x14ac:dyDescent="0.2">
      <c r="A21" s="42">
        <v>1</v>
      </c>
      <c r="B21" s="37">
        <v>2</v>
      </c>
      <c r="C21" s="108">
        <v>3</v>
      </c>
      <c r="D21" s="109"/>
      <c r="E21" s="109"/>
      <c r="F21" s="110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5" ht="133.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79</v>
      </c>
      <c r="G22" s="21" t="s">
        <v>11</v>
      </c>
      <c r="H22" s="22">
        <f t="shared" ref="H22:M22" si="0">H23+H56+H79+H83+H105+H113+H156+H160</f>
        <v>23482824.379999999</v>
      </c>
      <c r="I22" s="22">
        <f t="shared" si="0"/>
        <v>995163</v>
      </c>
      <c r="J22" s="22">
        <f t="shared" si="0"/>
        <v>21875006.909999996</v>
      </c>
      <c r="K22" s="22">
        <f t="shared" si="0"/>
        <v>995163</v>
      </c>
      <c r="L22" s="22">
        <f t="shared" si="0"/>
        <v>22281218.789999999</v>
      </c>
      <c r="M22" s="82">
        <f t="shared" si="0"/>
        <v>995163</v>
      </c>
      <c r="O22" s="65"/>
    </row>
    <row r="23" spans="1:15" ht="94.5" x14ac:dyDescent="0.2">
      <c r="A23" s="23" t="s">
        <v>49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79</v>
      </c>
      <c r="G23" s="26" t="s">
        <v>11</v>
      </c>
      <c r="H23" s="27">
        <f>H24</f>
        <v>1932620.87</v>
      </c>
      <c r="I23" s="27">
        <f t="shared" ref="I23:M23" si="1">I24</f>
        <v>0</v>
      </c>
      <c r="J23" s="27">
        <f t="shared" si="1"/>
        <v>1649189.15</v>
      </c>
      <c r="K23" s="27">
        <f t="shared" si="1"/>
        <v>0</v>
      </c>
      <c r="L23" s="27">
        <f t="shared" si="1"/>
        <v>1912620.87</v>
      </c>
      <c r="M23" s="28">
        <f t="shared" si="1"/>
        <v>0</v>
      </c>
      <c r="N23" s="65"/>
      <c r="O23" s="65"/>
    </row>
    <row r="24" spans="1:15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79</v>
      </c>
      <c r="G24" s="44" t="s">
        <v>11</v>
      </c>
      <c r="H24" s="12">
        <f>H25+H28+H31+H34+H45</f>
        <v>1932620.87</v>
      </c>
      <c r="I24" s="12">
        <f>I25+I28+I31+I34+I45</f>
        <v>0</v>
      </c>
      <c r="J24" s="12">
        <f>J25+J28+J31+J34+J45</f>
        <v>1649189.15</v>
      </c>
      <c r="K24" s="12">
        <f>K25+K28+K31+K34+K45</f>
        <v>0</v>
      </c>
      <c r="L24" s="12">
        <f t="shared" ref="L24" si="2">L25+L28+L31+L34+L45</f>
        <v>1912620.87</v>
      </c>
      <c r="M24" s="14">
        <f>M25+M28+M31+M34+M45</f>
        <v>0</v>
      </c>
    </row>
    <row r="25" spans="1:15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80</v>
      </c>
      <c r="G25" s="44" t="s">
        <v>11</v>
      </c>
      <c r="H25" s="12">
        <f t="shared" ref="H25:M25" si="3">H27</f>
        <v>1031211.37</v>
      </c>
      <c r="I25" s="12">
        <f t="shared" si="3"/>
        <v>0</v>
      </c>
      <c r="J25" s="12">
        <f t="shared" si="3"/>
        <v>1031211.37</v>
      </c>
      <c r="K25" s="12">
        <f t="shared" si="3"/>
        <v>0</v>
      </c>
      <c r="L25" s="12">
        <f t="shared" si="3"/>
        <v>1031211.37</v>
      </c>
      <c r="M25" s="14">
        <f t="shared" si="3"/>
        <v>0</v>
      </c>
    </row>
    <row r="26" spans="1:15" ht="47.25" x14ac:dyDescent="0.2">
      <c r="A26" s="10"/>
      <c r="B26" s="31" t="s">
        <v>77</v>
      </c>
      <c r="C26" s="17" t="s">
        <v>17</v>
      </c>
      <c r="D26" s="16" t="s">
        <v>7</v>
      </c>
      <c r="E26" s="16" t="s">
        <v>8</v>
      </c>
      <c r="F26" s="18" t="s">
        <v>80</v>
      </c>
      <c r="G26" s="44">
        <v>200</v>
      </c>
      <c r="H26" s="12">
        <f>H27</f>
        <v>1031211.37</v>
      </c>
      <c r="I26" s="12">
        <f t="shared" ref="I26:M26" si="4">I27</f>
        <v>0</v>
      </c>
      <c r="J26" s="50">
        <f t="shared" si="4"/>
        <v>1031211.37</v>
      </c>
      <c r="K26" s="50">
        <f t="shared" si="4"/>
        <v>0</v>
      </c>
      <c r="L26" s="50">
        <f t="shared" si="4"/>
        <v>1031211.37</v>
      </c>
      <c r="M26" s="14">
        <f t="shared" si="4"/>
        <v>0</v>
      </c>
    </row>
    <row r="27" spans="1:15" ht="63" x14ac:dyDescent="0.2">
      <c r="A27" s="10" t="s">
        <v>11</v>
      </c>
      <c r="B27" s="31" t="s">
        <v>78</v>
      </c>
      <c r="C27" s="17" t="s">
        <v>17</v>
      </c>
      <c r="D27" s="16" t="s">
        <v>7</v>
      </c>
      <c r="E27" s="16" t="s">
        <v>8</v>
      </c>
      <c r="F27" s="18" t="s">
        <v>80</v>
      </c>
      <c r="G27" s="44">
        <v>240</v>
      </c>
      <c r="H27" s="12">
        <v>1031211.37</v>
      </c>
      <c r="I27" s="13">
        <v>0</v>
      </c>
      <c r="J27" s="51">
        <v>1031211.37</v>
      </c>
      <c r="K27" s="52">
        <v>0</v>
      </c>
      <c r="L27" s="52">
        <v>1031211.37</v>
      </c>
      <c r="M27" s="52">
        <v>0</v>
      </c>
    </row>
    <row r="28" spans="1:15" ht="57.75" customHeight="1" x14ac:dyDescent="0.2">
      <c r="A28" s="10"/>
      <c r="B28" s="32" t="s">
        <v>72</v>
      </c>
      <c r="C28" s="17" t="s">
        <v>17</v>
      </c>
      <c r="D28" s="16" t="s">
        <v>7</v>
      </c>
      <c r="E28" s="16" t="s">
        <v>8</v>
      </c>
      <c r="F28" s="18" t="s">
        <v>81</v>
      </c>
      <c r="G28" s="44"/>
      <c r="H28" s="12">
        <f>H29</f>
        <v>250000</v>
      </c>
      <c r="I28" s="12">
        <f t="shared" ref="I28:M28" si="5">I29</f>
        <v>0</v>
      </c>
      <c r="J28" s="12">
        <f t="shared" si="5"/>
        <v>86568.28</v>
      </c>
      <c r="K28" s="12">
        <f t="shared" si="5"/>
        <v>0</v>
      </c>
      <c r="L28" s="12">
        <f t="shared" si="5"/>
        <v>250000</v>
      </c>
      <c r="M28" s="14">
        <f t="shared" si="5"/>
        <v>0</v>
      </c>
    </row>
    <row r="29" spans="1:15" ht="57.75" customHeight="1" x14ac:dyDescent="0.2">
      <c r="A29" s="10"/>
      <c r="B29" s="31" t="s">
        <v>77</v>
      </c>
      <c r="C29" s="17" t="s">
        <v>17</v>
      </c>
      <c r="D29" s="16" t="s">
        <v>7</v>
      </c>
      <c r="E29" s="16" t="s">
        <v>8</v>
      </c>
      <c r="F29" s="18" t="s">
        <v>81</v>
      </c>
      <c r="G29" s="44">
        <v>200</v>
      </c>
      <c r="H29" s="12">
        <f>H30</f>
        <v>250000</v>
      </c>
      <c r="I29" s="12">
        <f t="shared" ref="I29" si="6">I30</f>
        <v>0</v>
      </c>
      <c r="J29" s="12">
        <f t="shared" ref="J29" si="7">J30</f>
        <v>86568.28</v>
      </c>
      <c r="K29" s="55">
        <f t="shared" ref="K29" si="8">K30</f>
        <v>0</v>
      </c>
      <c r="L29" s="12">
        <f t="shared" ref="L29" si="9">L30</f>
        <v>250000</v>
      </c>
      <c r="M29" s="14">
        <f t="shared" ref="M29" si="10">M30</f>
        <v>0</v>
      </c>
    </row>
    <row r="30" spans="1:15" ht="62.25" customHeight="1" x14ac:dyDescent="0.2">
      <c r="A30" s="10"/>
      <c r="B30" s="31" t="s">
        <v>78</v>
      </c>
      <c r="C30" s="17" t="s">
        <v>17</v>
      </c>
      <c r="D30" s="16" t="s">
        <v>7</v>
      </c>
      <c r="E30" s="16" t="s">
        <v>8</v>
      </c>
      <c r="F30" s="18" t="s">
        <v>81</v>
      </c>
      <c r="G30" s="44">
        <v>240</v>
      </c>
      <c r="H30" s="12">
        <v>250000</v>
      </c>
      <c r="I30" s="13">
        <v>0</v>
      </c>
      <c r="J30" s="52">
        <v>86568.28</v>
      </c>
      <c r="K30" s="51">
        <v>0</v>
      </c>
      <c r="L30" s="52">
        <v>250000</v>
      </c>
      <c r="M30" s="52">
        <v>0</v>
      </c>
    </row>
    <row r="31" spans="1:15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89</v>
      </c>
      <c r="G31" s="44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5" ht="66" customHeight="1" x14ac:dyDescent="0.2">
      <c r="A32" s="10"/>
      <c r="B32" s="31" t="s">
        <v>77</v>
      </c>
      <c r="C32" s="17" t="s">
        <v>17</v>
      </c>
      <c r="D32" s="16" t="s">
        <v>7</v>
      </c>
      <c r="E32" s="16" t="s">
        <v>8</v>
      </c>
      <c r="F32" s="18" t="s">
        <v>89</v>
      </c>
      <c r="G32" s="66">
        <v>200</v>
      </c>
      <c r="H32" s="12">
        <f>H33</f>
        <v>20000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65</v>
      </c>
      <c r="C33" s="17" t="s">
        <v>17</v>
      </c>
      <c r="D33" s="16" t="s">
        <v>7</v>
      </c>
      <c r="E33" s="16" t="s">
        <v>8</v>
      </c>
      <c r="F33" s="18" t="s">
        <v>89</v>
      </c>
      <c r="G33" s="44">
        <v>240</v>
      </c>
      <c r="H33" s="12">
        <v>20000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98</v>
      </c>
      <c r="G34" s="44"/>
      <c r="H34" s="12">
        <f>H35+H37+H39+H41+H43</f>
        <v>631409.5</v>
      </c>
      <c r="I34" s="12">
        <f t="shared" ref="I34:M34" si="17">I36</f>
        <v>0</v>
      </c>
      <c r="J34" s="12">
        <f t="shared" si="17"/>
        <v>531409.5</v>
      </c>
      <c r="K34" s="12">
        <f t="shared" si="17"/>
        <v>0</v>
      </c>
      <c r="L34" s="12">
        <f t="shared" si="17"/>
        <v>631409.5</v>
      </c>
      <c r="M34" s="14">
        <f t="shared" si="17"/>
        <v>0</v>
      </c>
    </row>
    <row r="35" spans="1:14" ht="53.25" customHeight="1" x14ac:dyDescent="0.2">
      <c r="A35" s="10"/>
      <c r="B35" s="31" t="s">
        <v>77</v>
      </c>
      <c r="C35" s="17" t="s">
        <v>17</v>
      </c>
      <c r="D35" s="16" t="s">
        <v>7</v>
      </c>
      <c r="E35" s="16" t="s">
        <v>8</v>
      </c>
      <c r="F35" s="18" t="s">
        <v>98</v>
      </c>
      <c r="G35" s="44">
        <v>200</v>
      </c>
      <c r="H35" s="12">
        <f>H36</f>
        <v>631409.5</v>
      </c>
      <c r="I35" s="12">
        <f t="shared" ref="I35:M35" si="18">I36</f>
        <v>0</v>
      </c>
      <c r="J35" s="12">
        <f t="shared" si="18"/>
        <v>531409.5</v>
      </c>
      <c r="K35" s="12">
        <f t="shared" si="18"/>
        <v>0</v>
      </c>
      <c r="L35" s="12">
        <f t="shared" si="18"/>
        <v>631409.5</v>
      </c>
      <c r="M35" s="14">
        <f t="shared" si="18"/>
        <v>0</v>
      </c>
    </row>
    <row r="36" spans="1:14" ht="70.5" customHeight="1" x14ac:dyDescent="0.2">
      <c r="A36" s="10"/>
      <c r="B36" s="31" t="s">
        <v>65</v>
      </c>
      <c r="C36" s="17" t="s">
        <v>17</v>
      </c>
      <c r="D36" s="16" t="s">
        <v>7</v>
      </c>
      <c r="E36" s="16" t="s">
        <v>8</v>
      </c>
      <c r="F36" s="18" t="s">
        <v>98</v>
      </c>
      <c r="G36" s="44">
        <v>240</v>
      </c>
      <c r="H36" s="12">
        <v>631409.5</v>
      </c>
      <c r="I36" s="13">
        <v>0</v>
      </c>
      <c r="J36" s="52">
        <v>531409.5</v>
      </c>
      <c r="K36" s="52">
        <v>0</v>
      </c>
      <c r="L36" s="52">
        <v>631409.5</v>
      </c>
      <c r="M36" s="52">
        <v>0</v>
      </c>
      <c r="N36" s="65"/>
    </row>
    <row r="37" spans="1:14" ht="57.75" hidden="1" customHeight="1" x14ac:dyDescent="0.2">
      <c r="A37" s="10"/>
      <c r="B37" s="31" t="s">
        <v>77</v>
      </c>
      <c r="C37" s="17" t="s">
        <v>17</v>
      </c>
      <c r="D37" s="16" t="s">
        <v>7</v>
      </c>
      <c r="E37" s="16" t="s">
        <v>8</v>
      </c>
      <c r="F37" s="18" t="s">
        <v>98</v>
      </c>
      <c r="G37" s="67">
        <v>200</v>
      </c>
      <c r="H37" s="90">
        <f t="shared" ref="H37:M37" si="19">H38</f>
        <v>0</v>
      </c>
      <c r="I37" s="90">
        <f t="shared" si="19"/>
        <v>0</v>
      </c>
      <c r="J37" s="90">
        <f t="shared" si="19"/>
        <v>0</v>
      </c>
      <c r="K37" s="90">
        <f t="shared" si="19"/>
        <v>0</v>
      </c>
      <c r="L37" s="90">
        <f t="shared" si="19"/>
        <v>0</v>
      </c>
      <c r="M37" s="90">
        <f t="shared" si="19"/>
        <v>0</v>
      </c>
    </row>
    <row r="38" spans="1:14" ht="144.75" hidden="1" customHeight="1" x14ac:dyDescent="0.2">
      <c r="A38" s="10"/>
      <c r="B38" s="31" t="s">
        <v>102</v>
      </c>
      <c r="C38" s="17" t="s">
        <v>17</v>
      </c>
      <c r="D38" s="16" t="s">
        <v>7</v>
      </c>
      <c r="E38" s="16" t="s">
        <v>8</v>
      </c>
      <c r="F38" s="18" t="s">
        <v>98</v>
      </c>
      <c r="G38" s="67">
        <v>240</v>
      </c>
      <c r="H38" s="90">
        <v>0</v>
      </c>
      <c r="I38" s="90">
        <v>0</v>
      </c>
      <c r="J38" s="90">
        <v>0</v>
      </c>
      <c r="K38" s="91">
        <v>0</v>
      </c>
      <c r="L38" s="91">
        <v>0</v>
      </c>
      <c r="M38" s="91">
        <v>0</v>
      </c>
    </row>
    <row r="39" spans="1:14" ht="57" hidden="1" customHeight="1" x14ac:dyDescent="0.2">
      <c r="A39" s="10"/>
      <c r="B39" s="31" t="s">
        <v>77</v>
      </c>
      <c r="C39" s="17" t="s">
        <v>17</v>
      </c>
      <c r="D39" s="16" t="s">
        <v>7</v>
      </c>
      <c r="E39" s="16" t="s">
        <v>8</v>
      </c>
      <c r="F39" s="18" t="s">
        <v>98</v>
      </c>
      <c r="G39" s="67">
        <v>200</v>
      </c>
      <c r="H39" s="90">
        <f t="shared" ref="H39:M39" si="20">H40</f>
        <v>0</v>
      </c>
      <c r="I39" s="90">
        <f t="shared" si="20"/>
        <v>0</v>
      </c>
      <c r="J39" s="90">
        <f t="shared" si="20"/>
        <v>0</v>
      </c>
      <c r="K39" s="90">
        <f t="shared" si="20"/>
        <v>0</v>
      </c>
      <c r="L39" s="90">
        <f t="shared" si="20"/>
        <v>0</v>
      </c>
      <c r="M39" s="90">
        <f t="shared" si="20"/>
        <v>0</v>
      </c>
    </row>
    <row r="40" spans="1:14" ht="139.5" hidden="1" customHeight="1" x14ac:dyDescent="0.2">
      <c r="A40" s="10"/>
      <c r="B40" s="31" t="s">
        <v>103</v>
      </c>
      <c r="C40" s="17" t="s">
        <v>17</v>
      </c>
      <c r="D40" s="16" t="s">
        <v>7</v>
      </c>
      <c r="E40" s="16" t="s">
        <v>8</v>
      </c>
      <c r="F40" s="18" t="s">
        <v>98</v>
      </c>
      <c r="G40" s="67">
        <v>240</v>
      </c>
      <c r="H40" s="90">
        <v>0</v>
      </c>
      <c r="I40" s="90">
        <v>0</v>
      </c>
      <c r="J40" s="90">
        <v>0</v>
      </c>
      <c r="K40" s="91">
        <v>0</v>
      </c>
      <c r="L40" s="91">
        <v>0</v>
      </c>
      <c r="M40" s="91">
        <v>0</v>
      </c>
    </row>
    <row r="41" spans="1:14" ht="52.5" hidden="1" customHeight="1" x14ac:dyDescent="0.2">
      <c r="A41" s="10"/>
      <c r="B41" s="31" t="s">
        <v>77</v>
      </c>
      <c r="C41" s="17" t="s">
        <v>17</v>
      </c>
      <c r="D41" s="16" t="s">
        <v>7</v>
      </c>
      <c r="E41" s="16" t="s">
        <v>8</v>
      </c>
      <c r="F41" s="18" t="s">
        <v>98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104</v>
      </c>
      <c r="C42" s="17" t="s">
        <v>17</v>
      </c>
      <c r="D42" s="16" t="s">
        <v>7</v>
      </c>
      <c r="E42" s="16" t="s">
        <v>8</v>
      </c>
      <c r="F42" s="18" t="s">
        <v>98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77</v>
      </c>
      <c r="C43" s="17" t="s">
        <v>17</v>
      </c>
      <c r="D43" s="16" t="s">
        <v>7</v>
      </c>
      <c r="E43" s="16" t="s">
        <v>8</v>
      </c>
      <c r="F43" s="18" t="s">
        <v>98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105</v>
      </c>
      <c r="C44" s="17" t="s">
        <v>17</v>
      </c>
      <c r="D44" s="16" t="s">
        <v>7</v>
      </c>
      <c r="E44" s="16" t="s">
        <v>8</v>
      </c>
      <c r="F44" s="18" t="s">
        <v>98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50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91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77</v>
      </c>
      <c r="C46" s="17" t="s">
        <v>17</v>
      </c>
      <c r="D46" s="16" t="s">
        <v>7</v>
      </c>
      <c r="E46" s="16" t="s">
        <v>8</v>
      </c>
      <c r="F46" s="18" t="s">
        <v>91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65</v>
      </c>
      <c r="C47" s="17" t="s">
        <v>17</v>
      </c>
      <c r="D47" s="16" t="s">
        <v>7</v>
      </c>
      <c r="E47" s="16" t="s">
        <v>8</v>
      </c>
      <c r="F47" s="18" t="s">
        <v>91</v>
      </c>
      <c r="G47" s="70">
        <v>240</v>
      </c>
      <c r="H47" s="55">
        <v>0</v>
      </c>
      <c r="I47" s="56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91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91</v>
      </c>
      <c r="G49" s="70">
        <v>240</v>
      </c>
      <c r="H49" s="55">
        <v>0</v>
      </c>
      <c r="I49" s="56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91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91</v>
      </c>
      <c r="G51" s="70">
        <v>240</v>
      </c>
      <c r="H51" s="55">
        <v>0</v>
      </c>
      <c r="I51" s="56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91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91</v>
      </c>
      <c r="G53" s="70">
        <v>240</v>
      </c>
      <c r="H53" s="55">
        <v>0</v>
      </c>
      <c r="I53" s="56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91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91</v>
      </c>
      <c r="G55" s="70">
        <v>240</v>
      </c>
      <c r="H55" s="55">
        <v>0</v>
      </c>
      <c r="I55" s="56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94.5" x14ac:dyDescent="0.2">
      <c r="A56" s="23" t="s">
        <v>51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79</v>
      </c>
      <c r="G56" s="26"/>
      <c r="H56" s="72">
        <f>H57+H66</f>
        <v>5330028.54</v>
      </c>
      <c r="I56" s="72">
        <f t="shared" ref="I56:M56" si="29">I57+I66</f>
        <v>0</v>
      </c>
      <c r="J56" s="72">
        <f t="shared" si="29"/>
        <v>4930028.54</v>
      </c>
      <c r="K56" s="72">
        <f t="shared" si="29"/>
        <v>0</v>
      </c>
      <c r="L56" s="72">
        <f t="shared" si="29"/>
        <v>5330028.54</v>
      </c>
      <c r="M56" s="73">
        <f t="shared" si="29"/>
        <v>0</v>
      </c>
    </row>
    <row r="57" spans="1:13" ht="47.25" hidden="1" x14ac:dyDescent="0.2">
      <c r="A57" s="10" t="s">
        <v>52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53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65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54</v>
      </c>
      <c r="B60" s="11" t="s">
        <v>76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65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55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65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56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65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6.25" customHeight="1" x14ac:dyDescent="0.2">
      <c r="A66" s="10"/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79</v>
      </c>
      <c r="G66" s="44" t="s">
        <v>11</v>
      </c>
      <c r="H66" s="55">
        <f>H67+H73+H76+H70</f>
        <v>5330028.54</v>
      </c>
      <c r="I66" s="55">
        <f t="shared" ref="I66:M66" si="35">I67+I73+I76</f>
        <v>0</v>
      </c>
      <c r="J66" s="55">
        <f t="shared" si="35"/>
        <v>4930028.54</v>
      </c>
      <c r="K66" s="55">
        <f t="shared" si="35"/>
        <v>0</v>
      </c>
      <c r="L66" s="55">
        <f t="shared" si="35"/>
        <v>5330028.54</v>
      </c>
      <c r="M66" s="50">
        <f t="shared" si="35"/>
        <v>0</v>
      </c>
    </row>
    <row r="67" spans="1:13" ht="30.75" hidden="1" customHeight="1" x14ac:dyDescent="0.2">
      <c r="A67" s="10" t="s">
        <v>57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82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82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78</v>
      </c>
      <c r="C69" s="17" t="s">
        <v>17</v>
      </c>
      <c r="D69" s="16" t="s">
        <v>14</v>
      </c>
      <c r="E69" s="16" t="s">
        <v>12</v>
      </c>
      <c r="F69" s="18" t="s">
        <v>82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106</v>
      </c>
      <c r="G70" s="88"/>
      <c r="H70" s="55">
        <f t="shared" ref="H70:M71" si="37">H71</f>
        <v>0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hidden="1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106</v>
      </c>
      <c r="G71" s="88">
        <v>200</v>
      </c>
      <c r="H71" s="55">
        <f t="shared" si="37"/>
        <v>0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hidden="1" x14ac:dyDescent="0.2">
      <c r="A72" s="10"/>
      <c r="B72" s="31" t="s">
        <v>78</v>
      </c>
      <c r="C72" s="17" t="s">
        <v>17</v>
      </c>
      <c r="D72" s="16" t="s">
        <v>14</v>
      </c>
      <c r="E72" s="16" t="s">
        <v>12</v>
      </c>
      <c r="F72" s="18" t="s">
        <v>106</v>
      </c>
      <c r="G72" s="88">
        <v>240</v>
      </c>
      <c r="H72" s="55">
        <v>0</v>
      </c>
      <c r="I72" s="56">
        <v>0</v>
      </c>
      <c r="J72" s="71">
        <v>0</v>
      </c>
      <c r="K72" s="71">
        <v>0</v>
      </c>
      <c r="L72" s="71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80</v>
      </c>
      <c r="G73" s="44"/>
      <c r="H73" s="55">
        <f>H74</f>
        <v>3000000</v>
      </c>
      <c r="I73" s="55">
        <f t="shared" ref="I73:M73" si="38">I74</f>
        <v>0</v>
      </c>
      <c r="J73" s="55">
        <f t="shared" si="38"/>
        <v>2800000</v>
      </c>
      <c r="K73" s="55">
        <f t="shared" si="38"/>
        <v>0</v>
      </c>
      <c r="L73" s="55">
        <f t="shared" si="38"/>
        <v>3000000</v>
      </c>
      <c r="M73" s="50">
        <f t="shared" si="38"/>
        <v>0</v>
      </c>
    </row>
    <row r="74" spans="1:13" ht="47.25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80</v>
      </c>
      <c r="G74" s="44">
        <v>200</v>
      </c>
      <c r="H74" s="12">
        <f>H75</f>
        <v>3000000</v>
      </c>
      <c r="I74" s="12">
        <f t="shared" ref="I74:M74" si="39">I75</f>
        <v>0</v>
      </c>
      <c r="J74" s="12">
        <f t="shared" si="39"/>
        <v>2800000</v>
      </c>
      <c r="K74" s="12">
        <f t="shared" si="39"/>
        <v>0</v>
      </c>
      <c r="L74" s="12">
        <f t="shared" si="39"/>
        <v>3000000</v>
      </c>
      <c r="M74" s="14">
        <f t="shared" si="39"/>
        <v>0</v>
      </c>
    </row>
    <row r="75" spans="1:13" ht="63" x14ac:dyDescent="0.2">
      <c r="A75" s="10"/>
      <c r="B75" s="31" t="s">
        <v>78</v>
      </c>
      <c r="C75" s="17" t="s">
        <v>17</v>
      </c>
      <c r="D75" s="16" t="s">
        <v>14</v>
      </c>
      <c r="E75" s="16" t="s">
        <v>12</v>
      </c>
      <c r="F75" s="18" t="s">
        <v>80</v>
      </c>
      <c r="G75" s="44">
        <v>240</v>
      </c>
      <c r="H75" s="12">
        <v>3000000</v>
      </c>
      <c r="I75" s="13">
        <v>0</v>
      </c>
      <c r="J75" s="52">
        <v>2800000</v>
      </c>
      <c r="K75" s="52">
        <v>0</v>
      </c>
      <c r="L75" s="52">
        <v>3000000</v>
      </c>
      <c r="M75" s="52">
        <v>0</v>
      </c>
    </row>
    <row r="76" spans="1:13" ht="31.5" x14ac:dyDescent="0.2">
      <c r="A76" s="10"/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81</v>
      </c>
      <c r="G76" s="44"/>
      <c r="H76" s="12">
        <f>H78</f>
        <v>2330028.54</v>
      </c>
      <c r="I76" s="12">
        <f t="shared" ref="I76:M76" si="40">I78</f>
        <v>0</v>
      </c>
      <c r="J76" s="12">
        <f t="shared" si="40"/>
        <v>2130028.54</v>
      </c>
      <c r="K76" s="12">
        <f t="shared" si="40"/>
        <v>0</v>
      </c>
      <c r="L76" s="12">
        <f t="shared" si="40"/>
        <v>2330028.54</v>
      </c>
      <c r="M76" s="14">
        <f t="shared" si="40"/>
        <v>0</v>
      </c>
    </row>
    <row r="77" spans="1:13" ht="47.25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81</v>
      </c>
      <c r="G77" s="44">
        <v>200</v>
      </c>
      <c r="H77" s="12">
        <f>H78</f>
        <v>2330028.54</v>
      </c>
      <c r="I77" s="12">
        <f t="shared" ref="I77:M77" si="41">I78</f>
        <v>0</v>
      </c>
      <c r="J77" s="12">
        <f t="shared" si="41"/>
        <v>2130028.54</v>
      </c>
      <c r="K77" s="12">
        <f t="shared" si="41"/>
        <v>0</v>
      </c>
      <c r="L77" s="12">
        <f t="shared" si="41"/>
        <v>2330028.54</v>
      </c>
      <c r="M77" s="14">
        <f t="shared" si="41"/>
        <v>0</v>
      </c>
    </row>
    <row r="78" spans="1:13" ht="67.5" customHeight="1" x14ac:dyDescent="0.2">
      <c r="A78" s="10"/>
      <c r="B78" s="31" t="s">
        <v>78</v>
      </c>
      <c r="C78" s="17" t="s">
        <v>17</v>
      </c>
      <c r="D78" s="16" t="s">
        <v>14</v>
      </c>
      <c r="E78" s="16" t="s">
        <v>12</v>
      </c>
      <c r="F78" s="18" t="s">
        <v>81</v>
      </c>
      <c r="G78" s="44">
        <v>240</v>
      </c>
      <c r="H78" s="12">
        <v>2330028.54</v>
      </c>
      <c r="I78" s="13">
        <v>0</v>
      </c>
      <c r="J78" s="52">
        <v>2130028.54</v>
      </c>
      <c r="K78" s="52">
        <v>0</v>
      </c>
      <c r="L78" s="52">
        <v>2330028.54</v>
      </c>
      <c r="M78" s="52">
        <v>0</v>
      </c>
    </row>
    <row r="79" spans="1:13" ht="140.25" customHeight="1" x14ac:dyDescent="0.2">
      <c r="A79" s="23" t="s">
        <v>58</v>
      </c>
      <c r="B79" s="20" t="s">
        <v>138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400000</v>
      </c>
      <c r="I79" s="27">
        <f t="shared" ref="I79:M79" si="42">I80</f>
        <v>0</v>
      </c>
      <c r="J79" s="27">
        <f t="shared" si="42"/>
        <v>0</v>
      </c>
      <c r="K79" s="27">
        <f t="shared" si="42"/>
        <v>0</v>
      </c>
      <c r="L79" s="27">
        <f t="shared" si="42"/>
        <v>0</v>
      </c>
      <c r="M79" s="28">
        <f t="shared" si="42"/>
        <v>0</v>
      </c>
    </row>
    <row r="80" spans="1:13" ht="49.5" customHeight="1" x14ac:dyDescent="0.2">
      <c r="A80" s="10"/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94">
        <f t="shared" ref="H80:H81" si="43">H81</f>
        <v>400000</v>
      </c>
      <c r="I80" s="94">
        <f t="shared" ref="I80:I81" si="44">I81</f>
        <v>0</v>
      </c>
      <c r="J80" s="94">
        <f t="shared" ref="J80:J81" si="45">J81</f>
        <v>0</v>
      </c>
      <c r="K80" s="94">
        <f t="shared" ref="K80:K81" si="46">K81</f>
        <v>0</v>
      </c>
      <c r="L80" s="94">
        <f t="shared" ref="L80:L81" si="47">L81</f>
        <v>0</v>
      </c>
      <c r="M80" s="95">
        <f t="shared" ref="M80:M81" si="48">M81</f>
        <v>0</v>
      </c>
    </row>
    <row r="81" spans="1:13" ht="38.25" customHeight="1" x14ac:dyDescent="0.2">
      <c r="A81" s="10"/>
      <c r="B81" s="11" t="s">
        <v>71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94">
        <f t="shared" si="43"/>
        <v>400000</v>
      </c>
      <c r="I81" s="94">
        <f t="shared" si="44"/>
        <v>0</v>
      </c>
      <c r="J81" s="94">
        <f t="shared" si="45"/>
        <v>0</v>
      </c>
      <c r="K81" s="94">
        <f t="shared" si="46"/>
        <v>0</v>
      </c>
      <c r="L81" s="94">
        <f t="shared" si="47"/>
        <v>0</v>
      </c>
      <c r="M81" s="95">
        <f t="shared" si="48"/>
        <v>0</v>
      </c>
    </row>
    <row r="82" spans="1:13" ht="39.75" customHeight="1" x14ac:dyDescent="0.2">
      <c r="A82" s="10" t="s">
        <v>11</v>
      </c>
      <c r="B82" s="31" t="s">
        <v>65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400000</v>
      </c>
      <c r="I82" s="13">
        <v>0</v>
      </c>
      <c r="J82" s="52">
        <v>0</v>
      </c>
      <c r="K82" s="52">
        <v>0</v>
      </c>
      <c r="L82" s="52">
        <v>0</v>
      </c>
      <c r="M82" s="52">
        <v>0</v>
      </c>
    </row>
    <row r="83" spans="1:13" ht="126" x14ac:dyDescent="0.2">
      <c r="A83" s="23" t="s">
        <v>59</v>
      </c>
      <c r="B83" s="20" t="s">
        <v>125</v>
      </c>
      <c r="C83" s="25" t="s">
        <v>17</v>
      </c>
      <c r="D83" s="29" t="s">
        <v>18</v>
      </c>
      <c r="E83" s="29" t="s">
        <v>10</v>
      </c>
      <c r="F83" s="30" t="s">
        <v>79</v>
      </c>
      <c r="G83" s="26"/>
      <c r="H83" s="27">
        <f>H84+H91+H95</f>
        <v>3454000</v>
      </c>
      <c r="I83" s="27">
        <f t="shared" ref="I83:L83" si="49">I84+I91+I95</f>
        <v>0</v>
      </c>
      <c r="J83" s="27">
        <f t="shared" si="49"/>
        <v>3084614.25</v>
      </c>
      <c r="K83" s="27">
        <f t="shared" si="49"/>
        <v>0</v>
      </c>
      <c r="L83" s="27">
        <f t="shared" si="49"/>
        <v>3700694.41</v>
      </c>
      <c r="M83" s="28">
        <f t="shared" ref="M83" si="50">M84+M91+M95</f>
        <v>0</v>
      </c>
    </row>
    <row r="84" spans="1:13" ht="39.75" customHeight="1" x14ac:dyDescent="0.2">
      <c r="A84" s="10"/>
      <c r="B84" s="11" t="s">
        <v>40</v>
      </c>
      <c r="C84" s="17" t="s">
        <v>17</v>
      </c>
      <c r="D84" s="16" t="s">
        <v>18</v>
      </c>
      <c r="E84" s="16" t="s">
        <v>8</v>
      </c>
      <c r="F84" s="18" t="s">
        <v>79</v>
      </c>
      <c r="G84" s="44"/>
      <c r="H84" s="12">
        <f>H85+H88</f>
        <v>2280000</v>
      </c>
      <c r="I84" s="12">
        <f t="shared" ref="I84:M84" si="51">I85+I88</f>
        <v>0</v>
      </c>
      <c r="J84" s="12">
        <f t="shared" si="51"/>
        <v>2080614.25</v>
      </c>
      <c r="K84" s="12">
        <f t="shared" si="51"/>
        <v>0</v>
      </c>
      <c r="L84" s="12">
        <f t="shared" si="51"/>
        <v>2316694.41</v>
      </c>
      <c r="M84" s="14">
        <f t="shared" si="51"/>
        <v>0</v>
      </c>
    </row>
    <row r="85" spans="1:13" ht="93.75" hidden="1" customHeight="1" x14ac:dyDescent="0.2">
      <c r="A85" s="10" t="s">
        <v>60</v>
      </c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82</v>
      </c>
      <c r="G85" s="44" t="s">
        <v>11</v>
      </c>
      <c r="H85" s="12">
        <f>H87</f>
        <v>0</v>
      </c>
      <c r="I85" s="12">
        <f t="shared" ref="I85:M85" si="52">I87</f>
        <v>0</v>
      </c>
      <c r="J85" s="12">
        <f t="shared" si="52"/>
        <v>0</v>
      </c>
      <c r="K85" s="12">
        <f t="shared" si="52"/>
        <v>0</v>
      </c>
      <c r="L85" s="12">
        <f t="shared" si="52"/>
        <v>0</v>
      </c>
      <c r="M85" s="14">
        <f t="shared" si="52"/>
        <v>0</v>
      </c>
    </row>
    <row r="86" spans="1:13" ht="58.5" hidden="1" customHeight="1" x14ac:dyDescent="0.2">
      <c r="A86" s="10"/>
      <c r="B86" s="31" t="s">
        <v>77</v>
      </c>
      <c r="C86" s="17" t="s">
        <v>17</v>
      </c>
      <c r="D86" s="16" t="s">
        <v>18</v>
      </c>
      <c r="E86" s="16" t="s">
        <v>8</v>
      </c>
      <c r="F86" s="18" t="s">
        <v>82</v>
      </c>
      <c r="G86" s="44">
        <v>200</v>
      </c>
      <c r="H86" s="12">
        <f>H87</f>
        <v>0</v>
      </c>
      <c r="I86" s="12">
        <f t="shared" ref="I86:M86" si="53">I87</f>
        <v>0</v>
      </c>
      <c r="J86" s="12">
        <f t="shared" si="53"/>
        <v>0</v>
      </c>
      <c r="K86" s="12">
        <f t="shared" si="53"/>
        <v>0</v>
      </c>
      <c r="L86" s="12">
        <f t="shared" si="53"/>
        <v>0</v>
      </c>
      <c r="M86" s="14">
        <f t="shared" si="53"/>
        <v>0</v>
      </c>
    </row>
    <row r="87" spans="1:13" ht="65.25" hidden="1" customHeight="1" x14ac:dyDescent="0.2">
      <c r="A87" s="10" t="s">
        <v>11</v>
      </c>
      <c r="B87" s="31" t="s">
        <v>78</v>
      </c>
      <c r="C87" s="17" t="s">
        <v>17</v>
      </c>
      <c r="D87" s="16" t="s">
        <v>18</v>
      </c>
      <c r="E87" s="16" t="s">
        <v>8</v>
      </c>
      <c r="F87" s="18" t="s">
        <v>82</v>
      </c>
      <c r="G87" s="44">
        <v>240</v>
      </c>
      <c r="H87" s="12">
        <v>0</v>
      </c>
      <c r="I87" s="13">
        <v>0</v>
      </c>
      <c r="J87" s="52">
        <v>0</v>
      </c>
      <c r="K87" s="52">
        <v>0</v>
      </c>
      <c r="L87" s="52">
        <v>0</v>
      </c>
      <c r="M87" s="52">
        <v>0</v>
      </c>
    </row>
    <row r="88" spans="1:13" ht="100.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80</v>
      </c>
      <c r="G88" s="44"/>
      <c r="H88" s="12">
        <f>H89</f>
        <v>2280000</v>
      </c>
      <c r="I88" s="12">
        <f t="shared" ref="I88:M88" si="54">I89</f>
        <v>0</v>
      </c>
      <c r="J88" s="12">
        <f t="shared" si="54"/>
        <v>2080614.25</v>
      </c>
      <c r="K88" s="12">
        <f t="shared" si="54"/>
        <v>0</v>
      </c>
      <c r="L88" s="12">
        <f t="shared" si="54"/>
        <v>2316694.41</v>
      </c>
      <c r="M88" s="14">
        <f t="shared" si="54"/>
        <v>0</v>
      </c>
    </row>
    <row r="89" spans="1:13" ht="65.25" customHeight="1" x14ac:dyDescent="0.2">
      <c r="A89" s="10"/>
      <c r="B89" s="31" t="s">
        <v>77</v>
      </c>
      <c r="C89" s="17" t="s">
        <v>17</v>
      </c>
      <c r="D89" s="16" t="s">
        <v>18</v>
      </c>
      <c r="E89" s="16" t="s">
        <v>8</v>
      </c>
      <c r="F89" s="18" t="s">
        <v>80</v>
      </c>
      <c r="G89" s="44">
        <v>200</v>
      </c>
      <c r="H89" s="12">
        <f>H90</f>
        <v>2280000</v>
      </c>
      <c r="I89" s="12">
        <f t="shared" ref="I89" si="55">I90</f>
        <v>0</v>
      </c>
      <c r="J89" s="12">
        <f t="shared" ref="J89" si="56">J90</f>
        <v>2080614.25</v>
      </c>
      <c r="K89" s="12">
        <f t="shared" ref="K89" si="57">K90</f>
        <v>0</v>
      </c>
      <c r="L89" s="12">
        <f t="shared" ref="L89" si="58">L90</f>
        <v>2316694.41</v>
      </c>
      <c r="M89" s="14">
        <f t="shared" ref="M89" si="59">M90</f>
        <v>0</v>
      </c>
    </row>
    <row r="90" spans="1:13" ht="65.25" customHeight="1" x14ac:dyDescent="0.2">
      <c r="A90" s="10"/>
      <c r="B90" s="31" t="s">
        <v>78</v>
      </c>
      <c r="C90" s="17" t="s">
        <v>17</v>
      </c>
      <c r="D90" s="16" t="s">
        <v>18</v>
      </c>
      <c r="E90" s="16" t="s">
        <v>8</v>
      </c>
      <c r="F90" s="18" t="s">
        <v>80</v>
      </c>
      <c r="G90" s="44">
        <v>240</v>
      </c>
      <c r="H90" s="12">
        <v>2280000</v>
      </c>
      <c r="I90" s="13">
        <v>0</v>
      </c>
      <c r="J90" s="52">
        <f>2080000+614.25</f>
        <v>2080614.25</v>
      </c>
      <c r="K90" s="52">
        <v>0</v>
      </c>
      <c r="L90" s="52">
        <v>2316694.41</v>
      </c>
      <c r="M90" s="52">
        <v>0</v>
      </c>
    </row>
    <row r="91" spans="1:13" ht="53.25" customHeight="1" x14ac:dyDescent="0.2">
      <c r="A91" s="10"/>
      <c r="B91" s="11" t="s">
        <v>73</v>
      </c>
      <c r="C91" s="17" t="s">
        <v>17</v>
      </c>
      <c r="D91" s="16" t="s">
        <v>18</v>
      </c>
      <c r="E91" s="16" t="s">
        <v>12</v>
      </c>
      <c r="F91" s="18" t="s">
        <v>79</v>
      </c>
      <c r="G91" s="44"/>
      <c r="H91" s="12">
        <f>H92</f>
        <v>384000</v>
      </c>
      <c r="I91" s="12">
        <f t="shared" ref="I91:M92" si="60">I92</f>
        <v>0</v>
      </c>
      <c r="J91" s="14">
        <f t="shared" si="60"/>
        <v>304000</v>
      </c>
      <c r="K91" s="14">
        <f t="shared" si="60"/>
        <v>0</v>
      </c>
      <c r="L91" s="14">
        <f t="shared" si="60"/>
        <v>384000</v>
      </c>
      <c r="M91" s="14">
        <f t="shared" si="60"/>
        <v>0</v>
      </c>
    </row>
    <row r="92" spans="1:13" ht="78.75" x14ac:dyDescent="0.2">
      <c r="A92" s="10"/>
      <c r="B92" s="11" t="s">
        <v>42</v>
      </c>
      <c r="C92" s="17" t="s">
        <v>17</v>
      </c>
      <c r="D92" s="16" t="s">
        <v>18</v>
      </c>
      <c r="E92" s="16" t="s">
        <v>12</v>
      </c>
      <c r="F92" s="18" t="s">
        <v>80</v>
      </c>
      <c r="G92" s="44" t="s">
        <v>11</v>
      </c>
      <c r="H92" s="12">
        <f t="shared" ref="H92:H93" si="61">H93</f>
        <v>384000</v>
      </c>
      <c r="I92" s="12">
        <f t="shared" ref="I92:I93" si="62">I93</f>
        <v>0</v>
      </c>
      <c r="J92" s="14">
        <f t="shared" si="60"/>
        <v>304000</v>
      </c>
      <c r="K92" s="14">
        <f t="shared" si="60"/>
        <v>0</v>
      </c>
      <c r="L92" s="14">
        <f t="shared" si="60"/>
        <v>384000</v>
      </c>
      <c r="M92" s="14">
        <f t="shared" si="60"/>
        <v>0</v>
      </c>
    </row>
    <row r="93" spans="1:13" ht="47.25" x14ac:dyDescent="0.2">
      <c r="A93" s="10"/>
      <c r="B93" s="31" t="s">
        <v>77</v>
      </c>
      <c r="C93" s="17" t="s">
        <v>17</v>
      </c>
      <c r="D93" s="16" t="s">
        <v>18</v>
      </c>
      <c r="E93" s="16" t="s">
        <v>12</v>
      </c>
      <c r="F93" s="18" t="s">
        <v>80</v>
      </c>
      <c r="G93" s="44">
        <v>200</v>
      </c>
      <c r="H93" s="12">
        <f t="shared" si="61"/>
        <v>384000</v>
      </c>
      <c r="I93" s="12">
        <f t="shared" si="62"/>
        <v>0</v>
      </c>
      <c r="J93" s="14">
        <f t="shared" ref="J93:M93" si="63">J94</f>
        <v>304000</v>
      </c>
      <c r="K93" s="14">
        <f t="shared" si="63"/>
        <v>0</v>
      </c>
      <c r="L93" s="14">
        <f t="shared" si="63"/>
        <v>384000</v>
      </c>
      <c r="M93" s="14">
        <f t="shared" si="63"/>
        <v>0</v>
      </c>
    </row>
    <row r="94" spans="1:13" ht="63" x14ac:dyDescent="0.2">
      <c r="A94" s="10" t="s">
        <v>11</v>
      </c>
      <c r="B94" s="31" t="s">
        <v>78</v>
      </c>
      <c r="C94" s="17" t="s">
        <v>17</v>
      </c>
      <c r="D94" s="16" t="s">
        <v>18</v>
      </c>
      <c r="E94" s="16" t="s">
        <v>12</v>
      </c>
      <c r="F94" s="18" t="s">
        <v>80</v>
      </c>
      <c r="G94" s="44">
        <v>240</v>
      </c>
      <c r="H94" s="12">
        <v>384000</v>
      </c>
      <c r="I94" s="13">
        <v>0</v>
      </c>
      <c r="J94" s="52">
        <v>304000</v>
      </c>
      <c r="K94" s="52">
        <v>0</v>
      </c>
      <c r="L94" s="52">
        <v>384000</v>
      </c>
      <c r="M94" s="52">
        <v>0</v>
      </c>
    </row>
    <row r="95" spans="1:13" ht="42.75" customHeight="1" x14ac:dyDescent="0.2">
      <c r="A95" s="10"/>
      <c r="B95" s="11" t="s">
        <v>43</v>
      </c>
      <c r="C95" s="17" t="s">
        <v>17</v>
      </c>
      <c r="D95" s="16" t="s">
        <v>18</v>
      </c>
      <c r="E95" s="16" t="s">
        <v>13</v>
      </c>
      <c r="F95" s="18" t="s">
        <v>79</v>
      </c>
      <c r="G95" s="44"/>
      <c r="H95" s="12">
        <f>H99+H102+H96</f>
        <v>790000</v>
      </c>
      <c r="I95" s="12">
        <f t="shared" ref="I95:M95" si="64">I99</f>
        <v>0</v>
      </c>
      <c r="J95" s="12">
        <f t="shared" si="64"/>
        <v>700000</v>
      </c>
      <c r="K95" s="12">
        <f t="shared" si="64"/>
        <v>0</v>
      </c>
      <c r="L95" s="12">
        <f t="shared" si="64"/>
        <v>1000000</v>
      </c>
      <c r="M95" s="14">
        <f t="shared" si="64"/>
        <v>0</v>
      </c>
    </row>
    <row r="96" spans="1:13" ht="70.5" hidden="1" customHeight="1" x14ac:dyDescent="0.2">
      <c r="A96" s="10" t="s">
        <v>61</v>
      </c>
      <c r="B96" s="31" t="s">
        <v>107</v>
      </c>
      <c r="C96" s="17" t="s">
        <v>17</v>
      </c>
      <c r="D96" s="16" t="s">
        <v>18</v>
      </c>
      <c r="E96" s="16" t="s">
        <v>13</v>
      </c>
      <c r="F96" s="18" t="s">
        <v>106</v>
      </c>
      <c r="G96" s="67"/>
      <c r="H96" s="12">
        <f>H97</f>
        <v>0</v>
      </c>
      <c r="I96" s="12">
        <f t="shared" ref="I96:M96" si="65">I97</f>
        <v>0</v>
      </c>
      <c r="J96" s="12">
        <f t="shared" si="65"/>
        <v>0</v>
      </c>
      <c r="K96" s="12">
        <f t="shared" si="65"/>
        <v>0</v>
      </c>
      <c r="L96" s="12">
        <f t="shared" si="65"/>
        <v>0</v>
      </c>
      <c r="M96" s="14">
        <f t="shared" si="65"/>
        <v>0</v>
      </c>
    </row>
    <row r="97" spans="1:13" ht="0.75" hidden="1" customHeight="1" x14ac:dyDescent="0.2">
      <c r="A97" s="10"/>
      <c r="B97" s="31" t="s">
        <v>100</v>
      </c>
      <c r="C97" s="17" t="s">
        <v>17</v>
      </c>
      <c r="D97" s="16" t="s">
        <v>18</v>
      </c>
      <c r="E97" s="16" t="s">
        <v>13</v>
      </c>
      <c r="F97" s="18" t="s">
        <v>106</v>
      </c>
      <c r="G97" s="67">
        <v>400</v>
      </c>
      <c r="H97" s="12">
        <f>H98</f>
        <v>0</v>
      </c>
      <c r="I97" s="12">
        <f t="shared" ref="I97" si="66">I98</f>
        <v>0</v>
      </c>
      <c r="J97" s="12">
        <f t="shared" ref="J97" si="67">J98</f>
        <v>0</v>
      </c>
      <c r="K97" s="12">
        <f t="shared" ref="K97" si="68">K98</f>
        <v>0</v>
      </c>
      <c r="L97" s="12">
        <f t="shared" ref="L97" si="69">L98</f>
        <v>0</v>
      </c>
      <c r="M97" s="14">
        <f t="shared" ref="M97" si="70">M98</f>
        <v>0</v>
      </c>
    </row>
    <row r="98" spans="1:13" ht="73.5" hidden="1" customHeight="1" x14ac:dyDescent="0.2">
      <c r="A98" s="10"/>
      <c r="B98" s="31" t="s">
        <v>101</v>
      </c>
      <c r="C98" s="17" t="s">
        <v>17</v>
      </c>
      <c r="D98" s="16" t="s">
        <v>18</v>
      </c>
      <c r="E98" s="16" t="s">
        <v>13</v>
      </c>
      <c r="F98" s="18" t="s">
        <v>106</v>
      </c>
      <c r="G98" s="67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44</v>
      </c>
      <c r="C99" s="17" t="s">
        <v>17</v>
      </c>
      <c r="D99" s="16" t="s">
        <v>18</v>
      </c>
      <c r="E99" s="16" t="s">
        <v>13</v>
      </c>
      <c r="F99" s="18" t="s">
        <v>80</v>
      </c>
      <c r="G99" s="44" t="s">
        <v>11</v>
      </c>
      <c r="H99" s="12">
        <f t="shared" ref="H99:H100" si="71">H100</f>
        <v>790000</v>
      </c>
      <c r="I99" s="12">
        <f t="shared" ref="I99:I100" si="72">I100</f>
        <v>0</v>
      </c>
      <c r="J99" s="12">
        <f t="shared" ref="J99:J100" si="73">J100</f>
        <v>700000</v>
      </c>
      <c r="K99" s="12">
        <f t="shared" ref="K99:K100" si="74">K100</f>
        <v>0</v>
      </c>
      <c r="L99" s="12">
        <f t="shared" ref="L99:L100" si="75">L100</f>
        <v>1000000</v>
      </c>
      <c r="M99" s="14">
        <f t="shared" ref="M99:M100" si="76">M100</f>
        <v>0</v>
      </c>
    </row>
    <row r="100" spans="1:13" ht="47.25" x14ac:dyDescent="0.2">
      <c r="A100" s="10"/>
      <c r="B100" s="31" t="s">
        <v>77</v>
      </c>
      <c r="C100" s="17" t="s">
        <v>17</v>
      </c>
      <c r="D100" s="16" t="s">
        <v>18</v>
      </c>
      <c r="E100" s="16" t="s">
        <v>13</v>
      </c>
      <c r="F100" s="18" t="s">
        <v>80</v>
      </c>
      <c r="G100" s="44">
        <v>200</v>
      </c>
      <c r="H100" s="12">
        <f t="shared" si="71"/>
        <v>790000</v>
      </c>
      <c r="I100" s="12">
        <f t="shared" si="72"/>
        <v>0</v>
      </c>
      <c r="J100" s="12">
        <f t="shared" si="73"/>
        <v>700000</v>
      </c>
      <c r="K100" s="12">
        <f t="shared" si="74"/>
        <v>0</v>
      </c>
      <c r="L100" s="12">
        <f t="shared" si="75"/>
        <v>1000000</v>
      </c>
      <c r="M100" s="14">
        <f t="shared" si="76"/>
        <v>0</v>
      </c>
    </row>
    <row r="101" spans="1:13" ht="68.25" customHeight="1" x14ac:dyDescent="0.2">
      <c r="A101" s="10" t="s">
        <v>11</v>
      </c>
      <c r="B101" s="31" t="s">
        <v>78</v>
      </c>
      <c r="C101" s="17" t="s">
        <v>17</v>
      </c>
      <c r="D101" s="16" t="s">
        <v>18</v>
      </c>
      <c r="E101" s="16" t="s">
        <v>13</v>
      </c>
      <c r="F101" s="18" t="s">
        <v>80</v>
      </c>
      <c r="G101" s="44">
        <v>240</v>
      </c>
      <c r="H101" s="12">
        <v>790000</v>
      </c>
      <c r="I101" s="13">
        <v>0</v>
      </c>
      <c r="J101" s="52">
        <v>700000</v>
      </c>
      <c r="K101" s="52">
        <v>0</v>
      </c>
      <c r="L101" s="52">
        <v>1000000</v>
      </c>
      <c r="M101" s="52">
        <v>0</v>
      </c>
    </row>
    <row r="102" spans="1:13" ht="64.5" hidden="1" customHeight="1" x14ac:dyDescent="0.2">
      <c r="A102" s="10" t="s">
        <v>11</v>
      </c>
      <c r="B102" s="31" t="s">
        <v>107</v>
      </c>
      <c r="C102" s="17" t="s">
        <v>17</v>
      </c>
      <c r="D102" s="16" t="s">
        <v>18</v>
      </c>
      <c r="E102" s="16" t="s">
        <v>13</v>
      </c>
      <c r="F102" s="18" t="s">
        <v>81</v>
      </c>
      <c r="G102" s="44"/>
      <c r="H102" s="12">
        <f>H103</f>
        <v>0</v>
      </c>
      <c r="I102" s="12">
        <f t="shared" ref="I102:M102" si="77">I103</f>
        <v>0</v>
      </c>
      <c r="J102" s="12">
        <f t="shared" si="77"/>
        <v>0</v>
      </c>
      <c r="K102" s="12">
        <f t="shared" si="77"/>
        <v>0</v>
      </c>
      <c r="L102" s="12">
        <f t="shared" si="77"/>
        <v>0</v>
      </c>
      <c r="M102" s="14">
        <f t="shared" si="77"/>
        <v>0</v>
      </c>
    </row>
    <row r="103" spans="1:13" ht="72" hidden="1" customHeight="1" x14ac:dyDescent="0.2">
      <c r="A103" s="10" t="s">
        <v>11</v>
      </c>
      <c r="B103" s="31" t="s">
        <v>100</v>
      </c>
      <c r="C103" s="17" t="s">
        <v>17</v>
      </c>
      <c r="D103" s="16" t="s">
        <v>18</v>
      </c>
      <c r="E103" s="16" t="s">
        <v>13</v>
      </c>
      <c r="F103" s="18" t="s">
        <v>81</v>
      </c>
      <c r="G103" s="44">
        <v>400</v>
      </c>
      <c r="H103" s="12">
        <f>H104</f>
        <v>0</v>
      </c>
      <c r="I103" s="12">
        <f t="shared" ref="I103" si="78">I104</f>
        <v>0</v>
      </c>
      <c r="J103" s="12">
        <f t="shared" ref="J103" si="79">J104</f>
        <v>0</v>
      </c>
      <c r="K103" s="12">
        <f t="shared" ref="K103" si="80">K104</f>
        <v>0</v>
      </c>
      <c r="L103" s="12">
        <f t="shared" ref="L103" si="81">L104</f>
        <v>0</v>
      </c>
      <c r="M103" s="14">
        <f t="shared" ref="M103" si="82">M104</f>
        <v>0</v>
      </c>
    </row>
    <row r="104" spans="1:13" ht="67.5" hidden="1" customHeight="1" x14ac:dyDescent="0.2">
      <c r="A104" s="10" t="s">
        <v>11</v>
      </c>
      <c r="B104" s="31" t="s">
        <v>101</v>
      </c>
      <c r="C104" s="17" t="s">
        <v>17</v>
      </c>
      <c r="D104" s="16" t="s">
        <v>18</v>
      </c>
      <c r="E104" s="16" t="s">
        <v>13</v>
      </c>
      <c r="F104" s="18" t="s">
        <v>81</v>
      </c>
      <c r="G104" s="44">
        <v>410</v>
      </c>
      <c r="H104" s="12">
        <v>0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62</v>
      </c>
      <c r="B105" s="24" t="s">
        <v>96</v>
      </c>
      <c r="C105" s="25" t="s">
        <v>17</v>
      </c>
      <c r="D105" s="29" t="s">
        <v>19</v>
      </c>
      <c r="E105" s="29" t="s">
        <v>10</v>
      </c>
      <c r="F105" s="30" t="s">
        <v>79</v>
      </c>
      <c r="G105" s="26"/>
      <c r="H105" s="27">
        <f>H106</f>
        <v>415000</v>
      </c>
      <c r="I105" s="27">
        <f t="shared" ref="I105:M105" si="83">I106</f>
        <v>0</v>
      </c>
      <c r="J105" s="27">
        <f t="shared" si="83"/>
        <v>250000</v>
      </c>
      <c r="K105" s="27">
        <f t="shared" si="83"/>
        <v>0</v>
      </c>
      <c r="L105" s="27">
        <f t="shared" si="83"/>
        <v>200000</v>
      </c>
      <c r="M105" s="28">
        <f t="shared" si="83"/>
        <v>0</v>
      </c>
    </row>
    <row r="106" spans="1:13" ht="31.5" x14ac:dyDescent="0.2">
      <c r="A106" s="10"/>
      <c r="B106" s="32" t="s">
        <v>45</v>
      </c>
      <c r="C106" s="17" t="s">
        <v>17</v>
      </c>
      <c r="D106" s="16" t="s">
        <v>19</v>
      </c>
      <c r="E106" s="16" t="s">
        <v>8</v>
      </c>
      <c r="F106" s="18" t="s">
        <v>79</v>
      </c>
      <c r="G106" s="44"/>
      <c r="H106" s="12">
        <f>H107+H110</f>
        <v>415000</v>
      </c>
      <c r="I106" s="12">
        <f t="shared" ref="I106:L106" si="84">I107+I110</f>
        <v>0</v>
      </c>
      <c r="J106" s="12">
        <f t="shared" si="84"/>
        <v>250000</v>
      </c>
      <c r="K106" s="12">
        <f t="shared" si="84"/>
        <v>0</v>
      </c>
      <c r="L106" s="12">
        <f t="shared" si="84"/>
        <v>200000</v>
      </c>
      <c r="M106" s="14">
        <f t="shared" ref="M106" si="85">M107+M110</f>
        <v>0</v>
      </c>
    </row>
    <row r="107" spans="1:13" ht="63" x14ac:dyDescent="0.2">
      <c r="A107" s="10"/>
      <c r="B107" s="32" t="s">
        <v>46</v>
      </c>
      <c r="C107" s="17" t="s">
        <v>17</v>
      </c>
      <c r="D107" s="16" t="s">
        <v>19</v>
      </c>
      <c r="E107" s="16" t="s">
        <v>8</v>
      </c>
      <c r="F107" s="18" t="s">
        <v>80</v>
      </c>
      <c r="G107" s="44"/>
      <c r="H107" s="12">
        <f>H108</f>
        <v>215000</v>
      </c>
      <c r="I107" s="12">
        <f t="shared" ref="I107:M108" si="86">I108</f>
        <v>0</v>
      </c>
      <c r="J107" s="12">
        <f t="shared" si="86"/>
        <v>200000</v>
      </c>
      <c r="K107" s="12">
        <f t="shared" si="86"/>
        <v>0</v>
      </c>
      <c r="L107" s="12">
        <f t="shared" si="86"/>
        <v>150000</v>
      </c>
      <c r="M107" s="14">
        <f t="shared" si="86"/>
        <v>0</v>
      </c>
    </row>
    <row r="108" spans="1:13" ht="47.25" x14ac:dyDescent="0.2">
      <c r="A108" s="10"/>
      <c r="B108" s="31" t="s">
        <v>77</v>
      </c>
      <c r="C108" s="17" t="s">
        <v>17</v>
      </c>
      <c r="D108" s="16" t="s">
        <v>19</v>
      </c>
      <c r="E108" s="16" t="s">
        <v>8</v>
      </c>
      <c r="F108" s="18" t="s">
        <v>80</v>
      </c>
      <c r="G108" s="44">
        <v>200</v>
      </c>
      <c r="H108" s="12">
        <f>H109</f>
        <v>215000</v>
      </c>
      <c r="I108" s="12">
        <f t="shared" si="86"/>
        <v>0</v>
      </c>
      <c r="J108" s="12">
        <f t="shared" si="86"/>
        <v>200000</v>
      </c>
      <c r="K108" s="12">
        <f t="shared" si="86"/>
        <v>0</v>
      </c>
      <c r="L108" s="12">
        <f t="shared" si="86"/>
        <v>150000</v>
      </c>
      <c r="M108" s="14">
        <f t="shared" si="86"/>
        <v>0</v>
      </c>
    </row>
    <row r="109" spans="1:13" ht="72" customHeight="1" x14ac:dyDescent="0.2">
      <c r="A109" s="10"/>
      <c r="B109" s="31" t="s">
        <v>78</v>
      </c>
      <c r="C109" s="17" t="s">
        <v>17</v>
      </c>
      <c r="D109" s="16" t="s">
        <v>19</v>
      </c>
      <c r="E109" s="16" t="s">
        <v>8</v>
      </c>
      <c r="F109" s="18" t="s">
        <v>80</v>
      </c>
      <c r="G109" s="44">
        <v>240</v>
      </c>
      <c r="H109" s="12">
        <v>215000</v>
      </c>
      <c r="I109" s="13">
        <v>0</v>
      </c>
      <c r="J109" s="52">
        <v>200000</v>
      </c>
      <c r="K109" s="52">
        <v>0</v>
      </c>
      <c r="L109" s="52">
        <v>150000</v>
      </c>
      <c r="M109" s="52">
        <v>0</v>
      </c>
    </row>
    <row r="110" spans="1:13" ht="47.25" x14ac:dyDescent="0.2">
      <c r="A110" s="10"/>
      <c r="B110" s="32" t="s">
        <v>47</v>
      </c>
      <c r="C110" s="17" t="s">
        <v>17</v>
      </c>
      <c r="D110" s="16" t="s">
        <v>19</v>
      </c>
      <c r="E110" s="16" t="s">
        <v>8</v>
      </c>
      <c r="F110" s="18" t="s">
        <v>81</v>
      </c>
      <c r="G110" s="44"/>
      <c r="H110" s="12">
        <f>H111</f>
        <v>200000</v>
      </c>
      <c r="I110" s="12">
        <f t="shared" ref="I110:L110" si="87">I111</f>
        <v>0</v>
      </c>
      <c r="J110" s="12">
        <f t="shared" si="87"/>
        <v>50000</v>
      </c>
      <c r="K110" s="12">
        <f t="shared" si="87"/>
        <v>0</v>
      </c>
      <c r="L110" s="12">
        <f t="shared" si="87"/>
        <v>50000</v>
      </c>
      <c r="M110" s="14">
        <f>M111</f>
        <v>0</v>
      </c>
    </row>
    <row r="111" spans="1:13" ht="47.25" x14ac:dyDescent="0.2">
      <c r="A111" s="10"/>
      <c r="B111" s="31" t="s">
        <v>77</v>
      </c>
      <c r="C111" s="17" t="s">
        <v>17</v>
      </c>
      <c r="D111" s="16" t="s">
        <v>19</v>
      </c>
      <c r="E111" s="16" t="s">
        <v>8</v>
      </c>
      <c r="F111" s="18" t="s">
        <v>81</v>
      </c>
      <c r="G111" s="44">
        <v>200</v>
      </c>
      <c r="H111" s="12">
        <f>H112</f>
        <v>200000</v>
      </c>
      <c r="I111" s="12">
        <f t="shared" ref="I111" si="88">I112</f>
        <v>0</v>
      </c>
      <c r="J111" s="12">
        <f t="shared" ref="J111" si="89">J112</f>
        <v>50000</v>
      </c>
      <c r="K111" s="12">
        <f t="shared" ref="K111" si="90">K112</f>
        <v>0</v>
      </c>
      <c r="L111" s="12">
        <f t="shared" ref="L111" si="91">L112</f>
        <v>50000</v>
      </c>
      <c r="M111" s="14">
        <f>M112</f>
        <v>0</v>
      </c>
    </row>
    <row r="112" spans="1:13" ht="70.5" customHeight="1" x14ac:dyDescent="0.2">
      <c r="A112" s="10"/>
      <c r="B112" s="31" t="s">
        <v>78</v>
      </c>
      <c r="C112" s="17" t="s">
        <v>17</v>
      </c>
      <c r="D112" s="16" t="s">
        <v>19</v>
      </c>
      <c r="E112" s="16" t="s">
        <v>8</v>
      </c>
      <c r="F112" s="18" t="s">
        <v>81</v>
      </c>
      <c r="G112" s="44">
        <v>240</v>
      </c>
      <c r="H112" s="12">
        <v>200000</v>
      </c>
      <c r="I112" s="12">
        <v>0</v>
      </c>
      <c r="J112" s="14">
        <v>50000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63</v>
      </c>
      <c r="B113" s="24" t="s">
        <v>97</v>
      </c>
      <c r="C113" s="25" t="s">
        <v>17</v>
      </c>
      <c r="D113" s="29" t="s">
        <v>70</v>
      </c>
      <c r="E113" s="29" t="s">
        <v>10</v>
      </c>
      <c r="F113" s="30" t="s">
        <v>79</v>
      </c>
      <c r="G113" s="26"/>
      <c r="H113" s="27">
        <f>H114+H142</f>
        <v>11677874.969999999</v>
      </c>
      <c r="I113" s="27">
        <f>I114+I142</f>
        <v>995163</v>
      </c>
      <c r="J113" s="27">
        <f>J114+J142</f>
        <v>11687874.969999999</v>
      </c>
      <c r="K113" s="27">
        <f>K114+K142</f>
        <v>995163</v>
      </c>
      <c r="L113" s="27">
        <f>L114+L144</f>
        <v>10887874.969999999</v>
      </c>
      <c r="M113" s="28">
        <f>M114+M142</f>
        <v>995163</v>
      </c>
      <c r="N113" s="65"/>
    </row>
    <row r="114" spans="1:15" ht="51" customHeight="1" x14ac:dyDescent="0.2">
      <c r="A114" s="10"/>
      <c r="B114" s="11" t="s">
        <v>48</v>
      </c>
      <c r="C114" s="17" t="s">
        <v>17</v>
      </c>
      <c r="D114" s="16" t="s">
        <v>70</v>
      </c>
      <c r="E114" s="16" t="s">
        <v>8</v>
      </c>
      <c r="F114" s="18" t="s">
        <v>79</v>
      </c>
      <c r="G114" s="44" t="s">
        <v>11</v>
      </c>
      <c r="H114" s="55">
        <f>H115+H126+H132+H135+H147+H150+H153</f>
        <v>10682711.969999999</v>
      </c>
      <c r="I114" s="55">
        <v>0</v>
      </c>
      <c r="J114" s="55">
        <f>J115+J126+J132+J135+J147+J150+J153</f>
        <v>10692711.969999999</v>
      </c>
      <c r="K114" s="55">
        <v>0</v>
      </c>
      <c r="L114" s="55">
        <f>L115+L126+L132+L135+L147+L150</f>
        <v>9892711.9699999988</v>
      </c>
      <c r="M114" s="50">
        <v>0</v>
      </c>
    </row>
    <row r="115" spans="1:15" ht="63" x14ac:dyDescent="0.2">
      <c r="A115" s="10"/>
      <c r="B115" s="11" t="s">
        <v>64</v>
      </c>
      <c r="C115" s="17" t="s">
        <v>17</v>
      </c>
      <c r="D115" s="16" t="s">
        <v>70</v>
      </c>
      <c r="E115" s="16" t="s">
        <v>8</v>
      </c>
      <c r="F115" s="18" t="s">
        <v>83</v>
      </c>
      <c r="G115" s="44" t="s">
        <v>11</v>
      </c>
      <c r="H115" s="55">
        <f>H116+H118</f>
        <v>4819122.76</v>
      </c>
      <c r="I115" s="55">
        <f t="shared" ref="I115:L115" si="92">I116+I118</f>
        <v>0</v>
      </c>
      <c r="J115" s="55">
        <f t="shared" si="92"/>
        <v>4819122.76</v>
      </c>
      <c r="K115" s="55">
        <f t="shared" si="92"/>
        <v>0</v>
      </c>
      <c r="L115" s="55">
        <f t="shared" si="92"/>
        <v>4819122.76</v>
      </c>
      <c r="M115" s="50">
        <f t="shared" ref="M115" si="93">M116+M118</f>
        <v>0</v>
      </c>
      <c r="N115" s="65"/>
    </row>
    <row r="116" spans="1:15" ht="141.75" x14ac:dyDescent="0.2">
      <c r="A116" s="10" t="s">
        <v>11</v>
      </c>
      <c r="B116" s="53" t="s">
        <v>84</v>
      </c>
      <c r="C116" s="17" t="s">
        <v>17</v>
      </c>
      <c r="D116" s="16" t="s">
        <v>70</v>
      </c>
      <c r="E116" s="16" t="s">
        <v>8</v>
      </c>
      <c r="F116" s="18" t="s">
        <v>83</v>
      </c>
      <c r="G116" s="44">
        <v>100</v>
      </c>
      <c r="H116" s="55">
        <f>H117</f>
        <v>4644122.76</v>
      </c>
      <c r="I116" s="55">
        <f t="shared" ref="I116:M116" si="94">I117</f>
        <v>0</v>
      </c>
      <c r="J116" s="55">
        <f t="shared" si="94"/>
        <v>4644122.76</v>
      </c>
      <c r="K116" s="55">
        <f t="shared" si="94"/>
        <v>0</v>
      </c>
      <c r="L116" s="55">
        <f t="shared" si="94"/>
        <v>4644122.76</v>
      </c>
      <c r="M116" s="50">
        <f t="shared" si="94"/>
        <v>0</v>
      </c>
      <c r="O116" s="65"/>
    </row>
    <row r="117" spans="1:15" ht="38.25" x14ac:dyDescent="0.2">
      <c r="A117" s="10"/>
      <c r="B117" s="54" t="s">
        <v>66</v>
      </c>
      <c r="C117" s="17" t="s">
        <v>17</v>
      </c>
      <c r="D117" s="16" t="s">
        <v>70</v>
      </c>
      <c r="E117" s="16" t="s">
        <v>8</v>
      </c>
      <c r="F117" s="18" t="s">
        <v>83</v>
      </c>
      <c r="G117" s="44">
        <v>120</v>
      </c>
      <c r="H117" s="55">
        <f>1308041.28+3336081.48</f>
        <v>4644122.76</v>
      </c>
      <c r="I117" s="56">
        <v>0</v>
      </c>
      <c r="J117" s="51">
        <v>4644122.76</v>
      </c>
      <c r="K117" s="51">
        <v>0</v>
      </c>
      <c r="L117" s="51">
        <v>4644122.76</v>
      </c>
      <c r="M117" s="51">
        <v>0</v>
      </c>
      <c r="O117" s="65"/>
    </row>
    <row r="118" spans="1:15" ht="47.25" x14ac:dyDescent="0.2">
      <c r="A118" s="10"/>
      <c r="B118" s="31" t="s">
        <v>77</v>
      </c>
      <c r="C118" s="17" t="s">
        <v>17</v>
      </c>
      <c r="D118" s="16" t="s">
        <v>70</v>
      </c>
      <c r="E118" s="16" t="s">
        <v>8</v>
      </c>
      <c r="F118" s="18" t="s">
        <v>83</v>
      </c>
      <c r="G118" s="44">
        <v>200</v>
      </c>
      <c r="H118" s="55">
        <f>H119</f>
        <v>175000</v>
      </c>
      <c r="I118" s="55">
        <f t="shared" ref="I118:M118" si="95">I119</f>
        <v>0</v>
      </c>
      <c r="J118" s="55">
        <f t="shared" si="95"/>
        <v>175000</v>
      </c>
      <c r="K118" s="55">
        <f t="shared" si="95"/>
        <v>0</v>
      </c>
      <c r="L118" s="55">
        <f t="shared" si="95"/>
        <v>175000</v>
      </c>
      <c r="M118" s="50">
        <f t="shared" si="95"/>
        <v>0</v>
      </c>
    </row>
    <row r="119" spans="1:15" ht="63" x14ac:dyDescent="0.2">
      <c r="A119" s="10" t="s">
        <v>11</v>
      </c>
      <c r="B119" s="31" t="s">
        <v>78</v>
      </c>
      <c r="C119" s="17" t="s">
        <v>17</v>
      </c>
      <c r="D119" s="16" t="s">
        <v>70</v>
      </c>
      <c r="E119" s="16" t="s">
        <v>8</v>
      </c>
      <c r="F119" s="18" t="s">
        <v>83</v>
      </c>
      <c r="G119" s="44">
        <v>240</v>
      </c>
      <c r="H119" s="55">
        <v>175000</v>
      </c>
      <c r="I119" s="56">
        <v>0</v>
      </c>
      <c r="J119" s="51">
        <v>175000</v>
      </c>
      <c r="K119" s="51">
        <v>0</v>
      </c>
      <c r="L119" s="51">
        <v>175000</v>
      </c>
      <c r="M119" s="51">
        <v>0</v>
      </c>
    </row>
    <row r="120" spans="1:15" ht="63" hidden="1" x14ac:dyDescent="0.2">
      <c r="A120" s="10"/>
      <c r="B120" s="11" t="s">
        <v>64</v>
      </c>
      <c r="C120" s="17" t="s">
        <v>17</v>
      </c>
      <c r="D120" s="16" t="s">
        <v>70</v>
      </c>
      <c r="E120" s="16" t="s">
        <v>8</v>
      </c>
      <c r="F120" s="18" t="s">
        <v>85</v>
      </c>
      <c r="G120" s="44"/>
      <c r="H120" s="55">
        <f>H121</f>
        <v>0</v>
      </c>
      <c r="I120" s="55">
        <f t="shared" ref="I120:M120" si="96">I121</f>
        <v>0</v>
      </c>
      <c r="J120" s="55">
        <f t="shared" si="96"/>
        <v>0</v>
      </c>
      <c r="K120" s="55">
        <f t="shared" si="96"/>
        <v>0</v>
      </c>
      <c r="L120" s="55">
        <f t="shared" si="96"/>
        <v>0</v>
      </c>
      <c r="M120" s="50">
        <f t="shared" si="96"/>
        <v>0</v>
      </c>
    </row>
    <row r="121" spans="1:15" ht="47.25" hidden="1" x14ac:dyDescent="0.2">
      <c r="A121" s="10"/>
      <c r="B121" s="31" t="s">
        <v>77</v>
      </c>
      <c r="C121" s="17" t="s">
        <v>17</v>
      </c>
      <c r="D121" s="16" t="s">
        <v>70</v>
      </c>
      <c r="E121" s="16" t="s">
        <v>8</v>
      </c>
      <c r="F121" s="18" t="s">
        <v>85</v>
      </c>
      <c r="G121" s="44">
        <v>200</v>
      </c>
      <c r="H121" s="55">
        <f>H122</f>
        <v>0</v>
      </c>
      <c r="I121" s="55">
        <f t="shared" ref="I121" si="97">I122</f>
        <v>0</v>
      </c>
      <c r="J121" s="55">
        <f t="shared" ref="J121" si="98">J122</f>
        <v>0</v>
      </c>
      <c r="K121" s="55">
        <f t="shared" ref="K121" si="99">K122</f>
        <v>0</v>
      </c>
      <c r="L121" s="55">
        <f t="shared" ref="L121" si="100">L122</f>
        <v>0</v>
      </c>
      <c r="M121" s="50">
        <f t="shared" ref="M121" si="101">M122</f>
        <v>0</v>
      </c>
    </row>
    <row r="122" spans="1:15" ht="63" hidden="1" x14ac:dyDescent="0.2">
      <c r="A122" s="10"/>
      <c r="B122" s="31" t="s">
        <v>78</v>
      </c>
      <c r="C122" s="17" t="s">
        <v>17</v>
      </c>
      <c r="D122" s="16" t="s">
        <v>70</v>
      </c>
      <c r="E122" s="16" t="s">
        <v>8</v>
      </c>
      <c r="F122" s="18" t="s">
        <v>85</v>
      </c>
      <c r="G122" s="44">
        <v>240</v>
      </c>
      <c r="H122" s="55">
        <v>0</v>
      </c>
      <c r="I122" s="56">
        <v>0</v>
      </c>
      <c r="J122" s="51">
        <v>0</v>
      </c>
      <c r="K122" s="51">
        <v>0</v>
      </c>
      <c r="L122" s="51">
        <v>0</v>
      </c>
      <c r="M122" s="51">
        <v>0</v>
      </c>
    </row>
    <row r="123" spans="1:15" ht="63" hidden="1" x14ac:dyDescent="0.2">
      <c r="A123" s="10"/>
      <c r="B123" s="31" t="s">
        <v>67</v>
      </c>
      <c r="C123" s="17" t="s">
        <v>17</v>
      </c>
      <c r="D123" s="16" t="s">
        <v>70</v>
      </c>
      <c r="E123" s="16" t="s">
        <v>8</v>
      </c>
      <c r="F123" s="18" t="s">
        <v>106</v>
      </c>
      <c r="G123" s="83"/>
      <c r="H123" s="55">
        <f>H124</f>
        <v>0</v>
      </c>
      <c r="I123" s="55">
        <f t="shared" ref="I123:M123" si="102">I124</f>
        <v>0</v>
      </c>
      <c r="J123" s="55">
        <f t="shared" si="102"/>
        <v>0</v>
      </c>
      <c r="K123" s="55">
        <f t="shared" si="102"/>
        <v>0</v>
      </c>
      <c r="L123" s="55">
        <f t="shared" si="102"/>
        <v>0</v>
      </c>
      <c r="M123" s="50">
        <f t="shared" si="102"/>
        <v>0</v>
      </c>
    </row>
    <row r="124" spans="1:15" ht="28.5" hidden="1" customHeight="1" x14ac:dyDescent="0.2">
      <c r="A124" s="10"/>
      <c r="B124" s="31" t="s">
        <v>86</v>
      </c>
      <c r="C124" s="17" t="s">
        <v>17</v>
      </c>
      <c r="D124" s="16" t="s">
        <v>70</v>
      </c>
      <c r="E124" s="16" t="s">
        <v>8</v>
      </c>
      <c r="F124" s="18" t="s">
        <v>106</v>
      </c>
      <c r="G124" s="83">
        <v>800</v>
      </c>
      <c r="H124" s="55">
        <f>H125</f>
        <v>0</v>
      </c>
      <c r="I124" s="55">
        <f t="shared" ref="I124:M124" si="103">I125</f>
        <v>0</v>
      </c>
      <c r="J124" s="55">
        <f t="shared" si="103"/>
        <v>0</v>
      </c>
      <c r="K124" s="55">
        <f t="shared" si="103"/>
        <v>0</v>
      </c>
      <c r="L124" s="55">
        <f t="shared" si="103"/>
        <v>0</v>
      </c>
      <c r="M124" s="50">
        <f t="shared" si="103"/>
        <v>0</v>
      </c>
    </row>
    <row r="125" spans="1:15" ht="210.75" hidden="1" customHeight="1" x14ac:dyDescent="0.2">
      <c r="A125" s="10"/>
      <c r="B125" s="85" t="s">
        <v>111</v>
      </c>
      <c r="C125" s="17" t="s">
        <v>17</v>
      </c>
      <c r="D125" s="16" t="s">
        <v>70</v>
      </c>
      <c r="E125" s="16" t="s">
        <v>8</v>
      </c>
      <c r="F125" s="18" t="s">
        <v>106</v>
      </c>
      <c r="G125" s="83">
        <v>830</v>
      </c>
      <c r="H125" s="55">
        <v>0</v>
      </c>
      <c r="I125" s="56">
        <v>0</v>
      </c>
      <c r="J125" s="71">
        <v>0</v>
      </c>
      <c r="K125" s="71">
        <v>0</v>
      </c>
      <c r="L125" s="71">
        <v>0</v>
      </c>
      <c r="M125" s="51">
        <v>0</v>
      </c>
    </row>
    <row r="126" spans="1:15" ht="63" x14ac:dyDescent="0.2">
      <c r="A126" s="10"/>
      <c r="B126" s="31" t="s">
        <v>67</v>
      </c>
      <c r="C126" s="17" t="s">
        <v>17</v>
      </c>
      <c r="D126" s="16" t="s">
        <v>70</v>
      </c>
      <c r="E126" s="16" t="s">
        <v>8</v>
      </c>
      <c r="F126" s="18" t="s">
        <v>81</v>
      </c>
      <c r="G126" s="44"/>
      <c r="H126" s="55">
        <f>H127+H129</f>
        <v>165000</v>
      </c>
      <c r="I126" s="55">
        <f t="shared" ref="I126:M126" si="104">I127+I129</f>
        <v>0</v>
      </c>
      <c r="J126" s="55">
        <f t="shared" si="104"/>
        <v>165000</v>
      </c>
      <c r="K126" s="55">
        <f t="shared" si="104"/>
        <v>0</v>
      </c>
      <c r="L126" s="55">
        <f t="shared" si="104"/>
        <v>165000</v>
      </c>
      <c r="M126" s="50">
        <f t="shared" si="104"/>
        <v>0</v>
      </c>
    </row>
    <row r="127" spans="1:15" ht="47.25" x14ac:dyDescent="0.2">
      <c r="A127" s="10"/>
      <c r="B127" s="31" t="s">
        <v>77</v>
      </c>
      <c r="C127" s="17" t="s">
        <v>17</v>
      </c>
      <c r="D127" s="16" t="s">
        <v>70</v>
      </c>
      <c r="E127" s="16" t="s">
        <v>8</v>
      </c>
      <c r="F127" s="18" t="s">
        <v>81</v>
      </c>
      <c r="G127" s="44">
        <v>200</v>
      </c>
      <c r="H127" s="55">
        <f>H128</f>
        <v>151000</v>
      </c>
      <c r="I127" s="55">
        <f t="shared" ref="I127:M127" si="105">I128</f>
        <v>0</v>
      </c>
      <c r="J127" s="55">
        <f t="shared" si="105"/>
        <v>151000</v>
      </c>
      <c r="K127" s="55">
        <f t="shared" si="105"/>
        <v>0</v>
      </c>
      <c r="L127" s="55">
        <f t="shared" si="105"/>
        <v>151000</v>
      </c>
      <c r="M127" s="50">
        <f t="shared" si="105"/>
        <v>0</v>
      </c>
    </row>
    <row r="128" spans="1:15" ht="63" x14ac:dyDescent="0.2">
      <c r="A128" s="10"/>
      <c r="B128" s="31" t="s">
        <v>78</v>
      </c>
      <c r="C128" s="17" t="s">
        <v>17</v>
      </c>
      <c r="D128" s="16" t="s">
        <v>70</v>
      </c>
      <c r="E128" s="16" t="s">
        <v>8</v>
      </c>
      <c r="F128" s="18" t="s">
        <v>81</v>
      </c>
      <c r="G128" s="44">
        <v>240</v>
      </c>
      <c r="H128" s="55">
        <v>151000</v>
      </c>
      <c r="I128" s="55">
        <v>0</v>
      </c>
      <c r="J128" s="51">
        <v>151000</v>
      </c>
      <c r="K128" s="51">
        <v>0</v>
      </c>
      <c r="L128" s="51">
        <v>151000</v>
      </c>
      <c r="M128" s="51">
        <v>0</v>
      </c>
    </row>
    <row r="129" spans="1:14" ht="33.75" customHeight="1" x14ac:dyDescent="0.2">
      <c r="A129" s="10"/>
      <c r="B129" s="31" t="s">
        <v>86</v>
      </c>
      <c r="C129" s="17" t="s">
        <v>17</v>
      </c>
      <c r="D129" s="16" t="s">
        <v>70</v>
      </c>
      <c r="E129" s="16" t="s">
        <v>8</v>
      </c>
      <c r="F129" s="18" t="s">
        <v>81</v>
      </c>
      <c r="G129" s="44">
        <v>800</v>
      </c>
      <c r="H129" s="55">
        <f>H130+H131</f>
        <v>14000</v>
      </c>
      <c r="I129" s="55">
        <f t="shared" ref="I129" si="106">I131</f>
        <v>0</v>
      </c>
      <c r="J129" s="55">
        <f t="shared" ref="J129" si="107">J131</f>
        <v>14000</v>
      </c>
      <c r="K129" s="55">
        <f t="shared" ref="K129" si="108">K131</f>
        <v>0</v>
      </c>
      <c r="L129" s="55">
        <f t="shared" ref="L129" si="109">L131</f>
        <v>14000</v>
      </c>
      <c r="M129" s="50">
        <f t="shared" ref="M129" si="110">M131</f>
        <v>0</v>
      </c>
    </row>
    <row r="130" spans="1:14" ht="211.5" hidden="1" customHeight="1" x14ac:dyDescent="0.2">
      <c r="A130" s="10"/>
      <c r="B130" s="85" t="s">
        <v>111</v>
      </c>
      <c r="C130" s="17" t="s">
        <v>17</v>
      </c>
      <c r="D130" s="16" t="s">
        <v>70</v>
      </c>
      <c r="E130" s="16" t="s">
        <v>8</v>
      </c>
      <c r="F130" s="18" t="s">
        <v>81</v>
      </c>
      <c r="G130" s="83">
        <v>830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50">
        <v>0</v>
      </c>
    </row>
    <row r="131" spans="1:14" ht="47.25" x14ac:dyDescent="0.2">
      <c r="A131" s="10" t="s">
        <v>11</v>
      </c>
      <c r="B131" s="31" t="s">
        <v>87</v>
      </c>
      <c r="C131" s="17" t="s">
        <v>17</v>
      </c>
      <c r="D131" s="16" t="s">
        <v>70</v>
      </c>
      <c r="E131" s="16" t="s">
        <v>8</v>
      </c>
      <c r="F131" s="18" t="s">
        <v>81</v>
      </c>
      <c r="G131" s="44">
        <v>850</v>
      </c>
      <c r="H131" s="55">
        <v>14000</v>
      </c>
      <c r="I131" s="56">
        <v>0</v>
      </c>
      <c r="J131" s="51">
        <v>14000</v>
      </c>
      <c r="K131" s="51">
        <v>0</v>
      </c>
      <c r="L131" s="51">
        <v>14000</v>
      </c>
      <c r="M131" s="51">
        <v>0</v>
      </c>
    </row>
    <row r="132" spans="1:14" ht="63" x14ac:dyDescent="0.2">
      <c r="A132" s="10"/>
      <c r="B132" s="31" t="s">
        <v>74</v>
      </c>
      <c r="C132" s="17" t="s">
        <v>17</v>
      </c>
      <c r="D132" s="16" t="s">
        <v>70</v>
      </c>
      <c r="E132" s="16" t="s">
        <v>8</v>
      </c>
      <c r="F132" s="18" t="s">
        <v>88</v>
      </c>
      <c r="G132" s="44"/>
      <c r="H132" s="55">
        <f>H133</f>
        <v>260877.24</v>
      </c>
      <c r="I132" s="55">
        <f t="shared" ref="I132:M132" si="111">I133</f>
        <v>0</v>
      </c>
      <c r="J132" s="55">
        <f t="shared" si="111"/>
        <v>260877.24</v>
      </c>
      <c r="K132" s="55">
        <f t="shared" si="111"/>
        <v>0</v>
      </c>
      <c r="L132" s="55">
        <f t="shared" si="111"/>
        <v>260877.24</v>
      </c>
      <c r="M132" s="50">
        <f t="shared" si="111"/>
        <v>0</v>
      </c>
    </row>
    <row r="133" spans="1:14" ht="47.25" x14ac:dyDescent="0.2">
      <c r="A133" s="10"/>
      <c r="B133" s="31" t="s">
        <v>77</v>
      </c>
      <c r="C133" s="17" t="s">
        <v>17</v>
      </c>
      <c r="D133" s="16" t="s">
        <v>70</v>
      </c>
      <c r="E133" s="16" t="s">
        <v>8</v>
      </c>
      <c r="F133" s="18" t="s">
        <v>88</v>
      </c>
      <c r="G133" s="44">
        <v>200</v>
      </c>
      <c r="H133" s="55">
        <f>H134</f>
        <v>260877.24</v>
      </c>
      <c r="I133" s="55">
        <f t="shared" ref="I133" si="112">I134</f>
        <v>0</v>
      </c>
      <c r="J133" s="55">
        <f t="shared" ref="J133" si="113">J134</f>
        <v>260877.24</v>
      </c>
      <c r="K133" s="55">
        <f t="shared" ref="K133" si="114">K134</f>
        <v>0</v>
      </c>
      <c r="L133" s="55">
        <f t="shared" ref="L133" si="115">L134</f>
        <v>260877.24</v>
      </c>
      <c r="M133" s="50">
        <f t="shared" ref="M133" si="116">M134</f>
        <v>0</v>
      </c>
    </row>
    <row r="134" spans="1:14" ht="63" x14ac:dyDescent="0.2">
      <c r="A134" s="10"/>
      <c r="B134" s="31" t="s">
        <v>78</v>
      </c>
      <c r="C134" s="17" t="s">
        <v>17</v>
      </c>
      <c r="D134" s="16" t="s">
        <v>70</v>
      </c>
      <c r="E134" s="16" t="s">
        <v>8</v>
      </c>
      <c r="F134" s="18" t="s">
        <v>88</v>
      </c>
      <c r="G134" s="44">
        <v>240</v>
      </c>
      <c r="H134" s="55">
        <v>260877.24</v>
      </c>
      <c r="I134" s="56">
        <v>0</v>
      </c>
      <c r="J134" s="51">
        <v>260877.24</v>
      </c>
      <c r="K134" s="51">
        <v>0</v>
      </c>
      <c r="L134" s="51">
        <v>260877.24</v>
      </c>
      <c r="M134" s="51">
        <v>0</v>
      </c>
      <c r="N134" s="65"/>
    </row>
    <row r="135" spans="1:14" ht="63" x14ac:dyDescent="0.2">
      <c r="A135" s="10"/>
      <c r="B135" s="31" t="s">
        <v>74</v>
      </c>
      <c r="C135" s="17" t="s">
        <v>17</v>
      </c>
      <c r="D135" s="16" t="s">
        <v>70</v>
      </c>
      <c r="E135" s="16" t="s">
        <v>8</v>
      </c>
      <c r="F135" s="18" t="s">
        <v>89</v>
      </c>
      <c r="G135" s="44"/>
      <c r="H135" s="55">
        <f>H136+H138+H140</f>
        <v>4587711.97</v>
      </c>
      <c r="I135" s="55">
        <f t="shared" ref="I135:L135" si="117">I136+I138+I140</f>
        <v>0</v>
      </c>
      <c r="J135" s="55">
        <f t="shared" si="117"/>
        <v>4587711.97</v>
      </c>
      <c r="K135" s="55">
        <f t="shared" si="117"/>
        <v>0</v>
      </c>
      <c r="L135" s="55">
        <f t="shared" si="117"/>
        <v>4587711.97</v>
      </c>
      <c r="M135" s="50">
        <f t="shared" ref="M135" si="118">M136+M138+M140</f>
        <v>0</v>
      </c>
    </row>
    <row r="136" spans="1:14" ht="141.75" x14ac:dyDescent="0.2">
      <c r="A136" s="10"/>
      <c r="B136" s="53" t="s">
        <v>84</v>
      </c>
      <c r="C136" s="17" t="s">
        <v>17</v>
      </c>
      <c r="D136" s="16" t="s">
        <v>70</v>
      </c>
      <c r="E136" s="16" t="s">
        <v>8</v>
      </c>
      <c r="F136" s="18" t="s">
        <v>89</v>
      </c>
      <c r="G136" s="44">
        <v>100</v>
      </c>
      <c r="H136" s="55">
        <f>H137</f>
        <v>3126589.21</v>
      </c>
      <c r="I136" s="55">
        <f t="shared" ref="I136:M136" si="119">I137</f>
        <v>0</v>
      </c>
      <c r="J136" s="55">
        <f t="shared" si="119"/>
        <v>3126589.21</v>
      </c>
      <c r="K136" s="55">
        <f t="shared" si="119"/>
        <v>0</v>
      </c>
      <c r="L136" s="55">
        <f t="shared" si="119"/>
        <v>3126589.21</v>
      </c>
      <c r="M136" s="50">
        <f t="shared" si="119"/>
        <v>0</v>
      </c>
    </row>
    <row r="137" spans="1:14" ht="31.5" x14ac:dyDescent="0.2">
      <c r="A137" s="10"/>
      <c r="B137" s="33" t="s">
        <v>15</v>
      </c>
      <c r="C137" s="17" t="s">
        <v>17</v>
      </c>
      <c r="D137" s="16" t="s">
        <v>70</v>
      </c>
      <c r="E137" s="16" t="s">
        <v>8</v>
      </c>
      <c r="F137" s="18" t="s">
        <v>89</v>
      </c>
      <c r="G137" s="44">
        <v>110</v>
      </c>
      <c r="H137" s="55">
        <v>3126589.21</v>
      </c>
      <c r="I137" s="56">
        <v>0</v>
      </c>
      <c r="J137" s="51">
        <v>3126589.21</v>
      </c>
      <c r="K137" s="51">
        <v>0</v>
      </c>
      <c r="L137" s="51">
        <v>3126589.21</v>
      </c>
      <c r="M137" s="51">
        <v>0</v>
      </c>
    </row>
    <row r="138" spans="1:14" ht="47.25" x14ac:dyDescent="0.2">
      <c r="A138" s="10"/>
      <c r="B138" s="31" t="s">
        <v>77</v>
      </c>
      <c r="C138" s="17" t="s">
        <v>17</v>
      </c>
      <c r="D138" s="16" t="s">
        <v>70</v>
      </c>
      <c r="E138" s="16" t="s">
        <v>8</v>
      </c>
      <c r="F138" s="18" t="s">
        <v>89</v>
      </c>
      <c r="G138" s="44">
        <v>200</v>
      </c>
      <c r="H138" s="55">
        <f>H139</f>
        <v>1446122.76</v>
      </c>
      <c r="I138" s="55">
        <f t="shared" ref="I138:M138" si="120">I139</f>
        <v>0</v>
      </c>
      <c r="J138" s="55">
        <f t="shared" si="120"/>
        <v>1446122.76</v>
      </c>
      <c r="K138" s="55">
        <f t="shared" si="120"/>
        <v>0</v>
      </c>
      <c r="L138" s="55">
        <f t="shared" si="120"/>
        <v>1446122.76</v>
      </c>
      <c r="M138" s="50">
        <f t="shared" si="120"/>
        <v>0</v>
      </c>
    </row>
    <row r="139" spans="1:14" ht="63" x14ac:dyDescent="0.2">
      <c r="A139" s="10"/>
      <c r="B139" s="31" t="s">
        <v>78</v>
      </c>
      <c r="C139" s="17" t="s">
        <v>17</v>
      </c>
      <c r="D139" s="16" t="s">
        <v>70</v>
      </c>
      <c r="E139" s="16" t="s">
        <v>8</v>
      </c>
      <c r="F139" s="18" t="s">
        <v>89</v>
      </c>
      <c r="G139" s="44">
        <v>240</v>
      </c>
      <c r="H139" s="55">
        <v>1446122.76</v>
      </c>
      <c r="I139" s="56">
        <v>0</v>
      </c>
      <c r="J139" s="51">
        <v>1446122.76</v>
      </c>
      <c r="K139" s="51">
        <v>0</v>
      </c>
      <c r="L139" s="51">
        <v>1446122.76</v>
      </c>
      <c r="M139" s="51">
        <v>0</v>
      </c>
    </row>
    <row r="140" spans="1:14" ht="24.75" customHeight="1" x14ac:dyDescent="0.2">
      <c r="A140" s="10"/>
      <c r="B140" s="31" t="s">
        <v>86</v>
      </c>
      <c r="C140" s="17" t="s">
        <v>17</v>
      </c>
      <c r="D140" s="16" t="s">
        <v>70</v>
      </c>
      <c r="E140" s="16" t="s">
        <v>8</v>
      </c>
      <c r="F140" s="18" t="s">
        <v>89</v>
      </c>
      <c r="G140" s="44">
        <v>800</v>
      </c>
      <c r="H140" s="55">
        <f>H141</f>
        <v>15000</v>
      </c>
      <c r="I140" s="55">
        <f t="shared" ref="I140:M140" si="121">I141</f>
        <v>0</v>
      </c>
      <c r="J140" s="55">
        <f t="shared" si="121"/>
        <v>15000</v>
      </c>
      <c r="K140" s="55">
        <f t="shared" si="121"/>
        <v>0</v>
      </c>
      <c r="L140" s="55">
        <f t="shared" si="121"/>
        <v>15000</v>
      </c>
      <c r="M140" s="50">
        <f t="shared" si="121"/>
        <v>0</v>
      </c>
    </row>
    <row r="141" spans="1:14" ht="45.75" customHeight="1" x14ac:dyDescent="0.2">
      <c r="A141" s="10"/>
      <c r="B141" s="31" t="s">
        <v>87</v>
      </c>
      <c r="C141" s="17" t="s">
        <v>17</v>
      </c>
      <c r="D141" s="16" t="s">
        <v>70</v>
      </c>
      <c r="E141" s="16" t="s">
        <v>8</v>
      </c>
      <c r="F141" s="18" t="s">
        <v>89</v>
      </c>
      <c r="G141" s="44">
        <v>850</v>
      </c>
      <c r="H141" s="55">
        <v>15000</v>
      </c>
      <c r="I141" s="56">
        <v>0</v>
      </c>
      <c r="J141" s="51">
        <v>15000</v>
      </c>
      <c r="K141" s="51">
        <v>0</v>
      </c>
      <c r="L141" s="51">
        <v>15000</v>
      </c>
      <c r="M141" s="51">
        <v>0</v>
      </c>
    </row>
    <row r="142" spans="1:14" ht="117.75" customHeight="1" x14ac:dyDescent="0.2">
      <c r="A142" s="10"/>
      <c r="B142" s="34" t="s">
        <v>68</v>
      </c>
      <c r="C142" s="17" t="s">
        <v>17</v>
      </c>
      <c r="D142" s="16" t="s">
        <v>70</v>
      </c>
      <c r="E142" s="16" t="s">
        <v>32</v>
      </c>
      <c r="F142" s="18" t="s">
        <v>108</v>
      </c>
      <c r="G142" s="44"/>
      <c r="H142" s="55">
        <f>H143+H145</f>
        <v>995163</v>
      </c>
      <c r="I142" s="55">
        <f t="shared" ref="I142:M142" si="122">I143+I145</f>
        <v>995163</v>
      </c>
      <c r="J142" s="55">
        <f t="shared" si="122"/>
        <v>995163</v>
      </c>
      <c r="K142" s="55">
        <f t="shared" si="122"/>
        <v>995163</v>
      </c>
      <c r="L142" s="55">
        <f t="shared" si="122"/>
        <v>995163</v>
      </c>
      <c r="M142" s="50">
        <f t="shared" si="122"/>
        <v>995163</v>
      </c>
    </row>
    <row r="143" spans="1:14" ht="134.25" customHeight="1" x14ac:dyDescent="0.2">
      <c r="B143" s="53" t="s">
        <v>84</v>
      </c>
      <c r="C143" s="17" t="s">
        <v>17</v>
      </c>
      <c r="D143" s="16" t="s">
        <v>70</v>
      </c>
      <c r="E143" s="16" t="s">
        <v>32</v>
      </c>
      <c r="F143" s="18" t="s">
        <v>108</v>
      </c>
      <c r="G143" s="44">
        <v>100</v>
      </c>
      <c r="H143" s="55">
        <f>H144</f>
        <v>995163</v>
      </c>
      <c r="I143" s="55">
        <f t="shared" ref="I143:M143" si="123">I144</f>
        <v>995163</v>
      </c>
      <c r="J143" s="55">
        <f t="shared" si="123"/>
        <v>995163</v>
      </c>
      <c r="K143" s="55">
        <f t="shared" si="123"/>
        <v>995163</v>
      </c>
      <c r="L143" s="55">
        <f t="shared" si="123"/>
        <v>995163</v>
      </c>
      <c r="M143" s="50">
        <f t="shared" si="123"/>
        <v>995163</v>
      </c>
    </row>
    <row r="144" spans="1:14" ht="50.25" customHeight="1" x14ac:dyDescent="0.2">
      <c r="A144" s="19"/>
      <c r="B144" s="15" t="s">
        <v>66</v>
      </c>
      <c r="C144" s="17" t="s">
        <v>17</v>
      </c>
      <c r="D144" s="16" t="s">
        <v>70</v>
      </c>
      <c r="E144" s="16" t="s">
        <v>32</v>
      </c>
      <c r="F144" s="18" t="s">
        <v>108</v>
      </c>
      <c r="G144" s="44">
        <v>120</v>
      </c>
      <c r="H144" s="55">
        <f>I144</f>
        <v>995163</v>
      </c>
      <c r="I144" s="56">
        <v>995163</v>
      </c>
      <c r="J144" s="51">
        <f>K144</f>
        <v>995163</v>
      </c>
      <c r="K144" s="51">
        <v>995163</v>
      </c>
      <c r="L144" s="51">
        <f>M144</f>
        <v>995163</v>
      </c>
      <c r="M144" s="51">
        <v>995163</v>
      </c>
    </row>
    <row r="145" spans="1:13" ht="32.25" hidden="1" customHeight="1" x14ac:dyDescent="0.2">
      <c r="A145" s="10"/>
      <c r="B145" s="31" t="s">
        <v>77</v>
      </c>
      <c r="C145" s="17" t="s">
        <v>17</v>
      </c>
      <c r="D145" s="16" t="s">
        <v>70</v>
      </c>
      <c r="E145" s="16" t="s">
        <v>32</v>
      </c>
      <c r="F145" s="18" t="s">
        <v>90</v>
      </c>
      <c r="G145" s="44">
        <v>200</v>
      </c>
      <c r="H145" s="55">
        <f>H146</f>
        <v>0</v>
      </c>
      <c r="I145" s="55">
        <f t="shared" ref="I145:M145" si="124">I146</f>
        <v>0</v>
      </c>
      <c r="J145" s="55">
        <f t="shared" si="124"/>
        <v>0</v>
      </c>
      <c r="K145" s="55">
        <f t="shared" si="124"/>
        <v>0</v>
      </c>
      <c r="L145" s="55">
        <f t="shared" si="124"/>
        <v>0</v>
      </c>
      <c r="M145" s="50">
        <f t="shared" si="124"/>
        <v>0</v>
      </c>
    </row>
    <row r="146" spans="1:13" ht="49.5" hidden="1" customHeight="1" x14ac:dyDescent="0.2">
      <c r="A146" s="10"/>
      <c r="B146" s="31" t="s">
        <v>78</v>
      </c>
      <c r="C146" s="17" t="s">
        <v>17</v>
      </c>
      <c r="D146" s="16" t="s">
        <v>70</v>
      </c>
      <c r="E146" s="16" t="s">
        <v>32</v>
      </c>
      <c r="F146" s="18" t="s">
        <v>90</v>
      </c>
      <c r="G146" s="44">
        <v>240</v>
      </c>
      <c r="H146" s="55">
        <v>0</v>
      </c>
      <c r="I146" s="56">
        <v>0</v>
      </c>
      <c r="J146" s="51">
        <v>0</v>
      </c>
      <c r="K146" s="51">
        <v>0</v>
      </c>
      <c r="L146" s="51">
        <v>0</v>
      </c>
      <c r="M146" s="51">
        <v>0</v>
      </c>
    </row>
    <row r="147" spans="1:13" ht="63" x14ac:dyDescent="0.2">
      <c r="A147" s="10"/>
      <c r="B147" s="34" t="s">
        <v>69</v>
      </c>
      <c r="C147" s="17" t="s">
        <v>17</v>
      </c>
      <c r="D147" s="16" t="s">
        <v>70</v>
      </c>
      <c r="E147" s="16" t="s">
        <v>8</v>
      </c>
      <c r="F147" s="18" t="s">
        <v>91</v>
      </c>
      <c r="G147" s="44"/>
      <c r="H147" s="55">
        <f>H148</f>
        <v>10000</v>
      </c>
      <c r="I147" s="55">
        <f t="shared" ref="I147:M147" si="125">I148</f>
        <v>0</v>
      </c>
      <c r="J147" s="55">
        <f t="shared" si="125"/>
        <v>10000</v>
      </c>
      <c r="K147" s="55">
        <f t="shared" si="125"/>
        <v>0</v>
      </c>
      <c r="L147" s="55">
        <f t="shared" si="125"/>
        <v>10000</v>
      </c>
      <c r="M147" s="50">
        <f t="shared" si="125"/>
        <v>0</v>
      </c>
    </row>
    <row r="148" spans="1:13" ht="47.25" x14ac:dyDescent="0.2">
      <c r="A148" s="10"/>
      <c r="B148" s="31" t="s">
        <v>77</v>
      </c>
      <c r="C148" s="17" t="s">
        <v>17</v>
      </c>
      <c r="D148" s="16" t="s">
        <v>70</v>
      </c>
      <c r="E148" s="16" t="s">
        <v>8</v>
      </c>
      <c r="F148" s="18" t="s">
        <v>91</v>
      </c>
      <c r="G148" s="44">
        <v>200</v>
      </c>
      <c r="H148" s="55">
        <f>H149</f>
        <v>10000</v>
      </c>
      <c r="I148" s="55">
        <f t="shared" ref="I148" si="126">I149</f>
        <v>0</v>
      </c>
      <c r="J148" s="55">
        <f t="shared" ref="J148" si="127">J149</f>
        <v>10000</v>
      </c>
      <c r="K148" s="55">
        <f t="shared" ref="K148" si="128">K149</f>
        <v>0</v>
      </c>
      <c r="L148" s="55">
        <f t="shared" ref="L148" si="129">L149</f>
        <v>10000</v>
      </c>
      <c r="M148" s="50">
        <f t="shared" ref="M148" si="130">M149</f>
        <v>0</v>
      </c>
    </row>
    <row r="149" spans="1:13" ht="63" x14ac:dyDescent="0.2">
      <c r="A149" s="10"/>
      <c r="B149" s="31" t="s">
        <v>78</v>
      </c>
      <c r="C149" s="17" t="s">
        <v>17</v>
      </c>
      <c r="D149" s="16" t="s">
        <v>70</v>
      </c>
      <c r="E149" s="16" t="s">
        <v>8</v>
      </c>
      <c r="F149" s="18" t="s">
        <v>91</v>
      </c>
      <c r="G149" s="44">
        <v>240</v>
      </c>
      <c r="H149" s="55">
        <v>10000</v>
      </c>
      <c r="I149" s="56">
        <v>0</v>
      </c>
      <c r="J149" s="51">
        <v>10000</v>
      </c>
      <c r="K149" s="51">
        <v>0</v>
      </c>
      <c r="L149" s="51">
        <v>10000</v>
      </c>
      <c r="M149" s="51">
        <v>0</v>
      </c>
    </row>
    <row r="150" spans="1:13" ht="32.25" customHeight="1" x14ac:dyDescent="0.2">
      <c r="A150" s="10"/>
      <c r="B150" s="11" t="s">
        <v>29</v>
      </c>
      <c r="C150" s="17" t="s">
        <v>17</v>
      </c>
      <c r="D150" s="16" t="s">
        <v>70</v>
      </c>
      <c r="E150" s="16" t="s">
        <v>8</v>
      </c>
      <c r="F150" s="18" t="s">
        <v>99</v>
      </c>
      <c r="G150" s="44"/>
      <c r="H150" s="55">
        <f>H152</f>
        <v>40000</v>
      </c>
      <c r="I150" s="55">
        <f t="shared" ref="I150:M150" si="131">I152</f>
        <v>0</v>
      </c>
      <c r="J150" s="55">
        <f t="shared" si="131"/>
        <v>50000</v>
      </c>
      <c r="K150" s="55">
        <f t="shared" si="131"/>
        <v>0</v>
      </c>
      <c r="L150" s="55">
        <f t="shared" si="131"/>
        <v>50000</v>
      </c>
      <c r="M150" s="50">
        <f t="shared" si="131"/>
        <v>0</v>
      </c>
    </row>
    <row r="151" spans="1:13" ht="24" customHeight="1" x14ac:dyDescent="0.2">
      <c r="A151" s="10"/>
      <c r="B151" s="11" t="s">
        <v>86</v>
      </c>
      <c r="C151" s="17" t="s">
        <v>17</v>
      </c>
      <c r="D151" s="16" t="s">
        <v>70</v>
      </c>
      <c r="E151" s="16" t="s">
        <v>8</v>
      </c>
      <c r="F151" s="18" t="s">
        <v>99</v>
      </c>
      <c r="G151" s="44">
        <v>800</v>
      </c>
      <c r="H151" s="55">
        <f>H152</f>
        <v>40000</v>
      </c>
      <c r="I151" s="55">
        <f t="shared" ref="I151:M151" si="132">I152</f>
        <v>0</v>
      </c>
      <c r="J151" s="55">
        <f t="shared" si="132"/>
        <v>50000</v>
      </c>
      <c r="K151" s="55">
        <f t="shared" si="132"/>
        <v>0</v>
      </c>
      <c r="L151" s="55">
        <f t="shared" si="132"/>
        <v>50000</v>
      </c>
      <c r="M151" s="50">
        <f t="shared" si="132"/>
        <v>0</v>
      </c>
    </row>
    <row r="152" spans="1:13" ht="29.25" customHeight="1" x14ac:dyDescent="0.2">
      <c r="A152" s="10"/>
      <c r="B152" s="31" t="s">
        <v>30</v>
      </c>
      <c r="C152" s="17" t="s">
        <v>17</v>
      </c>
      <c r="D152" s="16" t="s">
        <v>70</v>
      </c>
      <c r="E152" s="16" t="s">
        <v>8</v>
      </c>
      <c r="F152" s="18" t="s">
        <v>99</v>
      </c>
      <c r="G152" s="44">
        <v>870</v>
      </c>
      <c r="H152" s="55">
        <v>40000</v>
      </c>
      <c r="I152" s="56">
        <v>0</v>
      </c>
      <c r="J152" s="51">
        <v>50000</v>
      </c>
      <c r="K152" s="51">
        <v>0</v>
      </c>
      <c r="L152" s="51">
        <v>50000</v>
      </c>
      <c r="M152" s="51">
        <v>0</v>
      </c>
    </row>
    <row r="153" spans="1:13" ht="38.25" customHeight="1" x14ac:dyDescent="0.2">
      <c r="A153" s="10"/>
      <c r="B153" s="31" t="s">
        <v>136</v>
      </c>
      <c r="C153" s="17" t="s">
        <v>17</v>
      </c>
      <c r="D153" s="16" t="s">
        <v>70</v>
      </c>
      <c r="E153" s="16" t="s">
        <v>8</v>
      </c>
      <c r="F153" s="18" t="s">
        <v>137</v>
      </c>
      <c r="G153" s="92"/>
      <c r="H153" s="55">
        <f>H154</f>
        <v>800000</v>
      </c>
      <c r="I153" s="55">
        <f t="shared" ref="I153:M153" si="133">I154</f>
        <v>0</v>
      </c>
      <c r="J153" s="55">
        <f t="shared" si="133"/>
        <v>800000</v>
      </c>
      <c r="K153" s="55">
        <f t="shared" si="133"/>
        <v>0</v>
      </c>
      <c r="L153" s="55">
        <f t="shared" si="133"/>
        <v>0</v>
      </c>
      <c r="M153" s="50">
        <f t="shared" si="133"/>
        <v>0</v>
      </c>
    </row>
    <row r="154" spans="1:13" ht="51" customHeight="1" x14ac:dyDescent="0.2">
      <c r="A154" s="10"/>
      <c r="B154" s="31" t="s">
        <v>77</v>
      </c>
      <c r="C154" s="17" t="s">
        <v>17</v>
      </c>
      <c r="D154" s="16" t="s">
        <v>70</v>
      </c>
      <c r="E154" s="16" t="s">
        <v>8</v>
      </c>
      <c r="F154" s="18" t="s">
        <v>137</v>
      </c>
      <c r="G154" s="92">
        <v>200</v>
      </c>
      <c r="H154" s="55">
        <f>H155</f>
        <v>800000</v>
      </c>
      <c r="I154" s="55">
        <f t="shared" ref="I154" si="134">I155</f>
        <v>0</v>
      </c>
      <c r="J154" s="55">
        <f t="shared" ref="J154" si="135">J155</f>
        <v>800000</v>
      </c>
      <c r="K154" s="55">
        <f t="shared" ref="K154" si="136">K155</f>
        <v>0</v>
      </c>
      <c r="L154" s="55">
        <f t="shared" ref="L154" si="137">L155</f>
        <v>0</v>
      </c>
      <c r="M154" s="50">
        <f t="shared" ref="M154" si="138">M155</f>
        <v>0</v>
      </c>
    </row>
    <row r="155" spans="1:13" ht="51" customHeight="1" x14ac:dyDescent="0.2">
      <c r="A155" s="10"/>
      <c r="B155" s="31" t="s">
        <v>78</v>
      </c>
      <c r="C155" s="17" t="s">
        <v>17</v>
      </c>
      <c r="D155" s="16" t="s">
        <v>70</v>
      </c>
      <c r="E155" s="16" t="s">
        <v>8</v>
      </c>
      <c r="F155" s="18" t="s">
        <v>137</v>
      </c>
      <c r="G155" s="92">
        <v>240</v>
      </c>
      <c r="H155" s="55">
        <v>800000</v>
      </c>
      <c r="I155" s="56">
        <v>0</v>
      </c>
      <c r="J155" s="71">
        <v>800000</v>
      </c>
      <c r="K155" s="71">
        <v>0</v>
      </c>
      <c r="L155" s="71">
        <v>0</v>
      </c>
      <c r="M155" s="51">
        <v>0</v>
      </c>
    </row>
    <row r="156" spans="1:13" ht="51" customHeight="1" x14ac:dyDescent="0.2">
      <c r="A156" s="10" t="s">
        <v>109</v>
      </c>
      <c r="B156" s="93" t="s">
        <v>126</v>
      </c>
      <c r="C156" s="77" t="s">
        <v>17</v>
      </c>
      <c r="D156" s="78" t="s">
        <v>110</v>
      </c>
      <c r="E156" s="78" t="s">
        <v>10</v>
      </c>
      <c r="F156" s="79" t="s">
        <v>79</v>
      </c>
      <c r="G156" s="21"/>
      <c r="H156" s="80">
        <f>H157</f>
        <v>23300</v>
      </c>
      <c r="I156" s="80">
        <f t="shared" ref="I156:M156" si="139">I157</f>
        <v>0</v>
      </c>
      <c r="J156" s="80">
        <f t="shared" si="139"/>
        <v>23300</v>
      </c>
      <c r="K156" s="80">
        <f t="shared" si="139"/>
        <v>0</v>
      </c>
      <c r="L156" s="80">
        <f t="shared" si="139"/>
        <v>0</v>
      </c>
      <c r="M156" s="81">
        <f t="shared" si="139"/>
        <v>0</v>
      </c>
    </row>
    <row r="157" spans="1:13" ht="139.5" customHeight="1" x14ac:dyDescent="0.2">
      <c r="A157" s="10"/>
      <c r="B157" s="76" t="s">
        <v>127</v>
      </c>
      <c r="C157" s="17" t="s">
        <v>17</v>
      </c>
      <c r="D157" s="16" t="s">
        <v>110</v>
      </c>
      <c r="E157" s="16" t="s">
        <v>16</v>
      </c>
      <c r="F157" s="18" t="s">
        <v>79</v>
      </c>
      <c r="G157" s="89"/>
      <c r="H157" s="55">
        <f>H158</f>
        <v>23300</v>
      </c>
      <c r="I157" s="55">
        <f t="shared" ref="I157:M157" si="140">I158</f>
        <v>0</v>
      </c>
      <c r="J157" s="55">
        <f t="shared" si="140"/>
        <v>23300</v>
      </c>
      <c r="K157" s="55">
        <f t="shared" si="140"/>
        <v>0</v>
      </c>
      <c r="L157" s="55">
        <f t="shared" si="140"/>
        <v>0</v>
      </c>
      <c r="M157" s="50">
        <f t="shared" si="140"/>
        <v>0</v>
      </c>
    </row>
    <row r="158" spans="1:13" ht="141" customHeight="1" x14ac:dyDescent="0.2">
      <c r="B158" s="76" t="s">
        <v>127</v>
      </c>
      <c r="C158" s="17" t="s">
        <v>17</v>
      </c>
      <c r="D158" s="16" t="s">
        <v>110</v>
      </c>
      <c r="E158" s="16" t="s">
        <v>16</v>
      </c>
      <c r="F158" s="18" t="s">
        <v>85</v>
      </c>
      <c r="G158" s="89">
        <v>500</v>
      </c>
      <c r="H158" s="55">
        <f>H159</f>
        <v>23300</v>
      </c>
      <c r="I158" s="55">
        <f t="shared" ref="I158" si="141">I159</f>
        <v>0</v>
      </c>
      <c r="J158" s="55">
        <f t="shared" ref="J158" si="142">J159</f>
        <v>23300</v>
      </c>
      <c r="K158" s="55">
        <f t="shared" ref="K158" si="143">K159</f>
        <v>0</v>
      </c>
      <c r="L158" s="55">
        <f t="shared" ref="L158" si="144">L159</f>
        <v>0</v>
      </c>
      <c r="M158" s="50">
        <f t="shared" ref="M158" si="145">M159</f>
        <v>0</v>
      </c>
    </row>
    <row r="159" spans="1:13" ht="31.5" customHeight="1" x14ac:dyDescent="0.2">
      <c r="A159" s="10"/>
      <c r="B159" s="76" t="s">
        <v>116</v>
      </c>
      <c r="C159" s="17" t="s">
        <v>17</v>
      </c>
      <c r="D159" s="16" t="s">
        <v>110</v>
      </c>
      <c r="E159" s="16" t="s">
        <v>16</v>
      </c>
      <c r="F159" s="18" t="s">
        <v>85</v>
      </c>
      <c r="G159" s="89">
        <v>540</v>
      </c>
      <c r="H159" s="55">
        <v>23300</v>
      </c>
      <c r="I159" s="56">
        <v>0</v>
      </c>
      <c r="J159" s="71">
        <v>23300</v>
      </c>
      <c r="K159" s="71">
        <v>0</v>
      </c>
      <c r="L159" s="71">
        <v>0</v>
      </c>
      <c r="M159" s="51">
        <v>0</v>
      </c>
    </row>
    <row r="160" spans="1:13" ht="120.75" customHeight="1" x14ac:dyDescent="0.2">
      <c r="A160" s="19">
        <v>2</v>
      </c>
      <c r="B160" s="86" t="s">
        <v>128</v>
      </c>
      <c r="C160" s="77" t="s">
        <v>132</v>
      </c>
      <c r="D160" s="78" t="s">
        <v>9</v>
      </c>
      <c r="E160" s="78" t="s">
        <v>10</v>
      </c>
      <c r="F160" s="79" t="s">
        <v>79</v>
      </c>
      <c r="G160" s="21"/>
      <c r="H160" s="80">
        <f>H161</f>
        <v>250000</v>
      </c>
      <c r="I160" s="80">
        <f t="shared" ref="I160:M160" si="146">I161</f>
        <v>0</v>
      </c>
      <c r="J160" s="80">
        <f t="shared" si="146"/>
        <v>250000</v>
      </c>
      <c r="K160" s="80">
        <f t="shared" si="146"/>
        <v>0</v>
      </c>
      <c r="L160" s="80">
        <f t="shared" si="146"/>
        <v>250000</v>
      </c>
      <c r="M160" s="81">
        <f t="shared" si="146"/>
        <v>0</v>
      </c>
    </row>
    <row r="161" spans="1:15" ht="119.25" customHeight="1" x14ac:dyDescent="0.2">
      <c r="A161" s="96" t="s">
        <v>139</v>
      </c>
      <c r="B161" s="86" t="s">
        <v>129</v>
      </c>
      <c r="C161" s="77" t="s">
        <v>132</v>
      </c>
      <c r="D161" s="78" t="s">
        <v>7</v>
      </c>
      <c r="E161" s="78" t="s">
        <v>10</v>
      </c>
      <c r="F161" s="79" t="s">
        <v>79</v>
      </c>
      <c r="G161" s="21"/>
      <c r="H161" s="80">
        <f>H162+H166</f>
        <v>250000</v>
      </c>
      <c r="I161" s="80">
        <f t="shared" ref="I161:M161" si="147">I162+I166</f>
        <v>0</v>
      </c>
      <c r="J161" s="80">
        <f t="shared" si="147"/>
        <v>250000</v>
      </c>
      <c r="K161" s="80">
        <f t="shared" si="147"/>
        <v>0</v>
      </c>
      <c r="L161" s="80">
        <f t="shared" si="147"/>
        <v>250000</v>
      </c>
      <c r="M161" s="81">
        <f t="shared" si="147"/>
        <v>0</v>
      </c>
    </row>
    <row r="162" spans="1:15" ht="118.5" customHeight="1" x14ac:dyDescent="0.2">
      <c r="A162" s="10"/>
      <c r="B162" s="87" t="s">
        <v>130</v>
      </c>
      <c r="C162" s="77" t="s">
        <v>132</v>
      </c>
      <c r="D162" s="78" t="s">
        <v>7</v>
      </c>
      <c r="E162" s="78" t="s">
        <v>8</v>
      </c>
      <c r="F162" s="79" t="s">
        <v>79</v>
      </c>
      <c r="G162" s="21"/>
      <c r="H162" s="80">
        <f>H163</f>
        <v>150000</v>
      </c>
      <c r="I162" s="80">
        <f t="shared" ref="I162:M162" si="148">I163</f>
        <v>0</v>
      </c>
      <c r="J162" s="80">
        <f t="shared" si="148"/>
        <v>150000</v>
      </c>
      <c r="K162" s="80">
        <f t="shared" si="148"/>
        <v>0</v>
      </c>
      <c r="L162" s="80">
        <f t="shared" si="148"/>
        <v>150000</v>
      </c>
      <c r="M162" s="81">
        <f t="shared" si="148"/>
        <v>0</v>
      </c>
    </row>
    <row r="163" spans="1:15" ht="135.75" customHeight="1" x14ac:dyDescent="0.2">
      <c r="A163" s="10"/>
      <c r="B163" s="75" t="s">
        <v>131</v>
      </c>
      <c r="C163" s="17" t="s">
        <v>132</v>
      </c>
      <c r="D163" s="16" t="s">
        <v>7</v>
      </c>
      <c r="E163" s="16" t="s">
        <v>8</v>
      </c>
      <c r="F163" s="18" t="s">
        <v>80</v>
      </c>
      <c r="G163" s="84"/>
      <c r="H163" s="55">
        <f>H164</f>
        <v>150000</v>
      </c>
      <c r="I163" s="55">
        <f t="shared" ref="I163" si="149">I164</f>
        <v>0</v>
      </c>
      <c r="J163" s="55">
        <f t="shared" ref="J163" si="150">J164</f>
        <v>150000</v>
      </c>
      <c r="K163" s="55">
        <f t="shared" ref="K163" si="151">K164</f>
        <v>0</v>
      </c>
      <c r="L163" s="55">
        <f t="shared" ref="L163" si="152">L164</f>
        <v>150000</v>
      </c>
      <c r="M163" s="50">
        <f t="shared" ref="M163" si="153">M164</f>
        <v>0</v>
      </c>
    </row>
    <row r="164" spans="1:15" ht="63.75" customHeight="1" x14ac:dyDescent="0.2">
      <c r="A164" s="10"/>
      <c r="B164" s="76" t="s">
        <v>77</v>
      </c>
      <c r="C164" s="17" t="s">
        <v>132</v>
      </c>
      <c r="D164" s="16" t="s">
        <v>7</v>
      </c>
      <c r="E164" s="16" t="s">
        <v>8</v>
      </c>
      <c r="F164" s="18" t="s">
        <v>80</v>
      </c>
      <c r="G164" s="84">
        <v>200</v>
      </c>
      <c r="H164" s="55">
        <f>H165</f>
        <v>150000</v>
      </c>
      <c r="I164" s="55">
        <f t="shared" ref="I164:M164" si="154">I165</f>
        <v>0</v>
      </c>
      <c r="J164" s="55">
        <f t="shared" si="154"/>
        <v>150000</v>
      </c>
      <c r="K164" s="55">
        <f t="shared" si="154"/>
        <v>0</v>
      </c>
      <c r="L164" s="55">
        <f t="shared" si="154"/>
        <v>150000</v>
      </c>
      <c r="M164" s="50">
        <f t="shared" si="154"/>
        <v>0</v>
      </c>
    </row>
    <row r="165" spans="1:15" ht="63.75" customHeight="1" x14ac:dyDescent="0.2">
      <c r="A165" s="10"/>
      <c r="B165" s="76" t="s">
        <v>78</v>
      </c>
      <c r="C165" s="17" t="s">
        <v>132</v>
      </c>
      <c r="D165" s="16" t="s">
        <v>7</v>
      </c>
      <c r="E165" s="16" t="s">
        <v>8</v>
      </c>
      <c r="F165" s="18" t="s">
        <v>80</v>
      </c>
      <c r="G165" s="84">
        <v>240</v>
      </c>
      <c r="H165" s="55">
        <v>150000</v>
      </c>
      <c r="I165" s="55">
        <f t="shared" ref="I165:J169" si="155">I166</f>
        <v>0</v>
      </c>
      <c r="J165" s="55">
        <v>150000</v>
      </c>
      <c r="K165" s="55">
        <f t="shared" ref="K165:L169" si="156">K166</f>
        <v>0</v>
      </c>
      <c r="L165" s="55">
        <v>150000</v>
      </c>
      <c r="M165" s="50">
        <v>0</v>
      </c>
    </row>
    <row r="166" spans="1:15" ht="95.25" customHeight="1" x14ac:dyDescent="0.2">
      <c r="A166" s="19" t="s">
        <v>140</v>
      </c>
      <c r="B166" s="93" t="s">
        <v>133</v>
      </c>
      <c r="C166" s="77" t="s">
        <v>132</v>
      </c>
      <c r="D166" s="78" t="s">
        <v>14</v>
      </c>
      <c r="E166" s="78" t="s">
        <v>10</v>
      </c>
      <c r="F166" s="79" t="s">
        <v>79</v>
      </c>
      <c r="G166" s="21"/>
      <c r="H166" s="80">
        <f>H167</f>
        <v>100000</v>
      </c>
      <c r="I166" s="80">
        <f t="shared" si="155"/>
        <v>0</v>
      </c>
      <c r="J166" s="80">
        <f t="shared" si="155"/>
        <v>100000</v>
      </c>
      <c r="K166" s="80">
        <f t="shared" si="156"/>
        <v>0</v>
      </c>
      <c r="L166" s="80">
        <f t="shared" si="156"/>
        <v>100000</v>
      </c>
      <c r="M166" s="81">
        <f t="shared" ref="M166:M169" si="157">M167</f>
        <v>0</v>
      </c>
    </row>
    <row r="167" spans="1:15" ht="111.75" customHeight="1" x14ac:dyDescent="0.2">
      <c r="A167" s="10"/>
      <c r="B167" s="76" t="s">
        <v>134</v>
      </c>
      <c r="C167" s="17" t="s">
        <v>132</v>
      </c>
      <c r="D167" s="16" t="s">
        <v>14</v>
      </c>
      <c r="E167" s="16" t="s">
        <v>8</v>
      </c>
      <c r="F167" s="18" t="s">
        <v>79</v>
      </c>
      <c r="G167" s="84"/>
      <c r="H167" s="55">
        <f t="shared" ref="H167:H169" si="158">H168</f>
        <v>100000</v>
      </c>
      <c r="I167" s="55">
        <f t="shared" si="155"/>
        <v>0</v>
      </c>
      <c r="J167" s="55">
        <f t="shared" si="155"/>
        <v>100000</v>
      </c>
      <c r="K167" s="55">
        <f t="shared" si="156"/>
        <v>0</v>
      </c>
      <c r="L167" s="55">
        <f t="shared" si="156"/>
        <v>100000</v>
      </c>
      <c r="M167" s="50">
        <f t="shared" si="157"/>
        <v>0</v>
      </c>
    </row>
    <row r="168" spans="1:15" ht="138.75" customHeight="1" x14ac:dyDescent="0.2">
      <c r="A168" s="10"/>
      <c r="B168" s="76" t="s">
        <v>135</v>
      </c>
      <c r="C168" s="17" t="s">
        <v>132</v>
      </c>
      <c r="D168" s="16" t="s">
        <v>14</v>
      </c>
      <c r="E168" s="16" t="s">
        <v>8</v>
      </c>
      <c r="F168" s="18" t="s">
        <v>80</v>
      </c>
      <c r="G168" s="84"/>
      <c r="H168" s="55">
        <f t="shared" si="158"/>
        <v>100000</v>
      </c>
      <c r="I168" s="55">
        <f t="shared" si="155"/>
        <v>0</v>
      </c>
      <c r="J168" s="55">
        <f t="shared" si="155"/>
        <v>100000</v>
      </c>
      <c r="K168" s="55">
        <f t="shared" si="156"/>
        <v>0</v>
      </c>
      <c r="L168" s="55">
        <f t="shared" si="156"/>
        <v>100000</v>
      </c>
      <c r="M168" s="50">
        <f t="shared" si="157"/>
        <v>0</v>
      </c>
      <c r="O168" s="65"/>
    </row>
    <row r="169" spans="1:15" ht="45" x14ac:dyDescent="0.2">
      <c r="A169" s="10"/>
      <c r="B169" s="76" t="s">
        <v>77</v>
      </c>
      <c r="C169" s="17" t="s">
        <v>132</v>
      </c>
      <c r="D169" s="16" t="s">
        <v>14</v>
      </c>
      <c r="E169" s="16" t="s">
        <v>8</v>
      </c>
      <c r="F169" s="18" t="s">
        <v>80</v>
      </c>
      <c r="G169" s="84">
        <v>200</v>
      </c>
      <c r="H169" s="55">
        <f t="shared" si="158"/>
        <v>100000</v>
      </c>
      <c r="I169" s="55">
        <f t="shared" si="155"/>
        <v>0</v>
      </c>
      <c r="J169" s="55">
        <f t="shared" si="155"/>
        <v>100000</v>
      </c>
      <c r="K169" s="55">
        <f t="shared" si="156"/>
        <v>0</v>
      </c>
      <c r="L169" s="55">
        <f t="shared" si="156"/>
        <v>100000</v>
      </c>
      <c r="M169" s="50">
        <f t="shared" si="157"/>
        <v>0</v>
      </c>
      <c r="O169" s="65"/>
    </row>
    <row r="170" spans="1:15" ht="63.75" customHeight="1" x14ac:dyDescent="0.2">
      <c r="A170" s="10"/>
      <c r="B170" s="76" t="s">
        <v>78</v>
      </c>
      <c r="C170" s="17" t="s">
        <v>132</v>
      </c>
      <c r="D170" s="16" t="s">
        <v>14</v>
      </c>
      <c r="E170" s="16" t="s">
        <v>8</v>
      </c>
      <c r="F170" s="18" t="s">
        <v>80</v>
      </c>
      <c r="G170" s="84">
        <v>240</v>
      </c>
      <c r="H170" s="55">
        <v>100000</v>
      </c>
      <c r="I170" s="55">
        <v>0</v>
      </c>
      <c r="J170" s="55">
        <v>100000</v>
      </c>
      <c r="K170" s="55">
        <v>0</v>
      </c>
      <c r="L170" s="55">
        <v>100000</v>
      </c>
      <c r="M170" s="50">
        <v>0</v>
      </c>
      <c r="O170" s="65"/>
    </row>
    <row r="171" spans="1:15" ht="63.75" hidden="1" customHeight="1" x14ac:dyDescent="0.2">
      <c r="A171" s="10"/>
      <c r="B171" s="76" t="s">
        <v>113</v>
      </c>
      <c r="C171" s="17" t="s">
        <v>17</v>
      </c>
      <c r="D171" s="16" t="s">
        <v>112</v>
      </c>
      <c r="E171" s="16" t="s">
        <v>12</v>
      </c>
      <c r="F171" s="18" t="s">
        <v>114</v>
      </c>
      <c r="G171" s="84"/>
      <c r="H171" s="55">
        <f>H172</f>
        <v>0</v>
      </c>
      <c r="I171" s="55">
        <f t="shared" ref="I171:M171" si="159">I172</f>
        <v>0</v>
      </c>
      <c r="J171" s="55">
        <f t="shared" si="159"/>
        <v>0</v>
      </c>
      <c r="K171" s="55">
        <f t="shared" si="159"/>
        <v>0</v>
      </c>
      <c r="L171" s="55">
        <f t="shared" si="159"/>
        <v>0</v>
      </c>
      <c r="M171" s="50">
        <f t="shared" si="159"/>
        <v>0</v>
      </c>
    </row>
    <row r="172" spans="1:15" ht="63.75" hidden="1" customHeight="1" x14ac:dyDescent="0.2">
      <c r="A172" s="10"/>
      <c r="B172" s="76" t="s">
        <v>77</v>
      </c>
      <c r="C172" s="17" t="s">
        <v>17</v>
      </c>
      <c r="D172" s="16" t="s">
        <v>112</v>
      </c>
      <c r="E172" s="16" t="s">
        <v>12</v>
      </c>
      <c r="F172" s="18" t="s">
        <v>114</v>
      </c>
      <c r="G172" s="84">
        <v>200</v>
      </c>
      <c r="H172" s="55">
        <f>H173</f>
        <v>0</v>
      </c>
      <c r="I172" s="55">
        <f t="shared" ref="I172" si="160">I173</f>
        <v>0</v>
      </c>
      <c r="J172" s="55">
        <f t="shared" ref="J172" si="161">J173</f>
        <v>0</v>
      </c>
      <c r="K172" s="55">
        <f t="shared" ref="K172" si="162">K173</f>
        <v>0</v>
      </c>
      <c r="L172" s="55">
        <f t="shared" ref="L172" si="163">L173</f>
        <v>0</v>
      </c>
      <c r="M172" s="50">
        <f t="shared" ref="M172" si="164">M173</f>
        <v>0</v>
      </c>
    </row>
    <row r="173" spans="1:15" ht="63.75" hidden="1" customHeight="1" x14ac:dyDescent="0.2">
      <c r="A173" s="10"/>
      <c r="B173" s="76" t="s">
        <v>78</v>
      </c>
      <c r="C173" s="17" t="s">
        <v>17</v>
      </c>
      <c r="D173" s="16" t="s">
        <v>112</v>
      </c>
      <c r="E173" s="16" t="s">
        <v>12</v>
      </c>
      <c r="F173" s="18" t="s">
        <v>114</v>
      </c>
      <c r="G173" s="84">
        <v>240</v>
      </c>
      <c r="H173" s="55">
        <f>I173</f>
        <v>0</v>
      </c>
      <c r="I173" s="56">
        <v>0</v>
      </c>
      <c r="J173" s="51">
        <v>0</v>
      </c>
      <c r="K173" s="51">
        <v>0</v>
      </c>
      <c r="L173" s="51">
        <v>0</v>
      </c>
      <c r="M173" s="51">
        <v>0</v>
      </c>
    </row>
    <row r="174" spans="1:15" ht="30" customHeight="1" x14ac:dyDescent="0.25">
      <c r="A174" s="74"/>
      <c r="B174" s="35" t="s">
        <v>31</v>
      </c>
      <c r="C174" s="105"/>
      <c r="D174" s="106"/>
      <c r="E174" s="106"/>
      <c r="F174" s="107"/>
      <c r="G174" s="36"/>
      <c r="H174" s="64">
        <f t="shared" ref="H174:M174" si="165">H22</f>
        <v>23482824.379999999</v>
      </c>
      <c r="I174" s="64">
        <f t="shared" si="165"/>
        <v>995163</v>
      </c>
      <c r="J174" s="64">
        <f t="shared" si="165"/>
        <v>21875006.909999996</v>
      </c>
      <c r="K174" s="64">
        <f t="shared" si="165"/>
        <v>995163</v>
      </c>
      <c r="L174" s="64">
        <f t="shared" si="165"/>
        <v>22281218.789999999</v>
      </c>
      <c r="M174" s="64">
        <f t="shared" si="165"/>
        <v>995163</v>
      </c>
    </row>
    <row r="178" spans="8:8" x14ac:dyDescent="0.2">
      <c r="H178" s="65"/>
    </row>
    <row r="180" spans="8:8" x14ac:dyDescent="0.2">
      <c r="H180" s="65"/>
    </row>
  </sheetData>
  <mergeCells count="24">
    <mergeCell ref="C174:F17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2018-10-26T05:56:43Z</cp:lastPrinted>
  <dcterms:created xsi:type="dcterms:W3CDTF">2012-11-05T08:57:06Z</dcterms:created>
  <dcterms:modified xsi:type="dcterms:W3CDTF">2018-10-30T05:05:51Z</dcterms:modified>
</cp:coreProperties>
</file>