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6.10.2023\решение № 25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72" i="1" l="1"/>
  <c r="H173" i="1"/>
  <c r="I49" i="1"/>
  <c r="J49" i="1"/>
  <c r="K49" i="1"/>
  <c r="L49" i="1"/>
  <c r="M49" i="1"/>
  <c r="I50" i="1"/>
  <c r="J50" i="1"/>
  <c r="K50" i="1"/>
  <c r="L50" i="1"/>
  <c r="M50" i="1"/>
  <c r="H49" i="1"/>
  <c r="H50" i="1"/>
  <c r="I52" i="1"/>
  <c r="J52" i="1"/>
  <c r="K52" i="1"/>
  <c r="L52" i="1"/>
  <c r="M52" i="1"/>
  <c r="I53" i="1"/>
  <c r="J53" i="1"/>
  <c r="K53" i="1"/>
  <c r="L53" i="1"/>
  <c r="M53" i="1"/>
  <c r="H52" i="1"/>
  <c r="H53" i="1"/>
  <c r="I64" i="1" l="1"/>
  <c r="J64" i="1"/>
  <c r="K64" i="1"/>
  <c r="L64" i="1"/>
  <c r="M64" i="1"/>
  <c r="H64" i="1"/>
  <c r="H67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I44" i="1"/>
  <c r="I43" i="1" s="1"/>
  <c r="J44" i="1"/>
  <c r="J43" i="1" s="1"/>
  <c r="K44" i="1"/>
  <c r="K43" i="1" s="1"/>
  <c r="L44" i="1"/>
  <c r="L43" i="1" s="1"/>
  <c r="M44" i="1"/>
  <c r="M43" i="1" s="1"/>
  <c r="I58" i="1"/>
  <c r="I57" i="1" s="1"/>
  <c r="I56" i="1" s="1"/>
  <c r="J58" i="1"/>
  <c r="J57" i="1" s="1"/>
  <c r="J56" i="1" s="1"/>
  <c r="K58" i="1"/>
  <c r="K57" i="1" s="1"/>
  <c r="K56" i="1" s="1"/>
  <c r="L58" i="1"/>
  <c r="L57" i="1" s="1"/>
  <c r="L56" i="1" s="1"/>
  <c r="M58" i="1"/>
  <c r="M57" i="1" s="1"/>
  <c r="M56" i="1" s="1"/>
  <c r="I62" i="1"/>
  <c r="I61" i="1" s="1"/>
  <c r="J62" i="1"/>
  <c r="J61" i="1" s="1"/>
  <c r="K62" i="1"/>
  <c r="K61" i="1" s="1"/>
  <c r="L62" i="1"/>
  <c r="L61" i="1" s="1"/>
  <c r="M62" i="1"/>
  <c r="M61" i="1" s="1"/>
  <c r="M60" i="1" s="1"/>
  <c r="I66" i="1"/>
  <c r="J66" i="1"/>
  <c r="K66" i="1"/>
  <c r="L66" i="1"/>
  <c r="M66" i="1"/>
  <c r="I67" i="1"/>
  <c r="J67" i="1"/>
  <c r="K67" i="1"/>
  <c r="L67" i="1"/>
  <c r="M67" i="1"/>
  <c r="I71" i="1"/>
  <c r="I70" i="1" s="1"/>
  <c r="I69" i="1" s="1"/>
  <c r="J71" i="1"/>
  <c r="J70" i="1" s="1"/>
  <c r="J69" i="1" s="1"/>
  <c r="K71" i="1"/>
  <c r="K70" i="1" s="1"/>
  <c r="K69" i="1" s="1"/>
  <c r="L71" i="1"/>
  <c r="L70" i="1" s="1"/>
  <c r="L69" i="1" s="1"/>
  <c r="M71" i="1"/>
  <c r="M70" i="1" s="1"/>
  <c r="M69" i="1" s="1"/>
  <c r="I74" i="1"/>
  <c r="I73" i="1" s="1"/>
  <c r="J74" i="1"/>
  <c r="J73" i="1" s="1"/>
  <c r="K74" i="1"/>
  <c r="K73" i="1" s="1"/>
  <c r="L74" i="1"/>
  <c r="L73" i="1" s="1"/>
  <c r="M74" i="1"/>
  <c r="M73" i="1" s="1"/>
  <c r="I78" i="1"/>
  <c r="J78" i="1"/>
  <c r="K78" i="1"/>
  <c r="L78" i="1"/>
  <c r="M78" i="1"/>
  <c r="I79" i="1"/>
  <c r="J79" i="1"/>
  <c r="K79" i="1"/>
  <c r="L79" i="1"/>
  <c r="M79" i="1"/>
  <c r="I82" i="1"/>
  <c r="I81" i="1" s="1"/>
  <c r="J82" i="1"/>
  <c r="J81" i="1" s="1"/>
  <c r="K82" i="1"/>
  <c r="K81" i="1" s="1"/>
  <c r="L82" i="1"/>
  <c r="L81" i="1" s="1"/>
  <c r="M82" i="1"/>
  <c r="M81" i="1" s="1"/>
  <c r="I85" i="1"/>
  <c r="I84" i="1" s="1"/>
  <c r="J85" i="1"/>
  <c r="J84" i="1" s="1"/>
  <c r="K85" i="1"/>
  <c r="K84" i="1" s="1"/>
  <c r="L85" i="1"/>
  <c r="L84" i="1" s="1"/>
  <c r="M85" i="1"/>
  <c r="M84" i="1" s="1"/>
  <c r="I89" i="1"/>
  <c r="I88" i="1" s="1"/>
  <c r="I87" i="1" s="1"/>
  <c r="J89" i="1"/>
  <c r="J88" i="1" s="1"/>
  <c r="J87" i="1" s="1"/>
  <c r="K89" i="1"/>
  <c r="K88" i="1" s="1"/>
  <c r="K87" i="1" s="1"/>
  <c r="L89" i="1"/>
  <c r="L88" i="1" s="1"/>
  <c r="L87" i="1" s="1"/>
  <c r="M89" i="1"/>
  <c r="M88" i="1" s="1"/>
  <c r="M87" i="1" s="1"/>
  <c r="I93" i="1"/>
  <c r="I92" i="1" s="1"/>
  <c r="J93" i="1"/>
  <c r="J92" i="1" s="1"/>
  <c r="K93" i="1"/>
  <c r="K92" i="1" s="1"/>
  <c r="L93" i="1"/>
  <c r="L92" i="1" s="1"/>
  <c r="M93" i="1"/>
  <c r="M92" i="1" s="1"/>
  <c r="I96" i="1"/>
  <c r="I95" i="1" s="1"/>
  <c r="J96" i="1"/>
  <c r="J95" i="1" s="1"/>
  <c r="K96" i="1"/>
  <c r="K95" i="1" s="1"/>
  <c r="L96" i="1"/>
  <c r="L95" i="1" s="1"/>
  <c r="M96" i="1"/>
  <c r="M95" i="1" s="1"/>
  <c r="I99" i="1"/>
  <c r="I98" i="1" s="1"/>
  <c r="I91" i="1" s="1"/>
  <c r="J99" i="1"/>
  <c r="J98" i="1" s="1"/>
  <c r="J91" i="1" s="1"/>
  <c r="K99" i="1"/>
  <c r="K98" i="1" s="1"/>
  <c r="K91" i="1" s="1"/>
  <c r="L99" i="1"/>
  <c r="L98" i="1" s="1"/>
  <c r="L91" i="1" s="1"/>
  <c r="M99" i="1"/>
  <c r="M98" i="1" s="1"/>
  <c r="M91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I106" i="1" s="1"/>
  <c r="J107" i="1"/>
  <c r="J106" i="1" s="1"/>
  <c r="K107" i="1"/>
  <c r="K106" i="1" s="1"/>
  <c r="L107" i="1"/>
  <c r="L106" i="1" s="1"/>
  <c r="M107" i="1"/>
  <c r="M106" i="1" s="1"/>
  <c r="I110" i="1"/>
  <c r="I109" i="1" s="1"/>
  <c r="J110" i="1"/>
  <c r="J109" i="1" s="1"/>
  <c r="K110" i="1"/>
  <c r="K109" i="1" s="1"/>
  <c r="L110" i="1"/>
  <c r="L109" i="1" s="1"/>
  <c r="M110" i="1"/>
  <c r="M109" i="1" s="1"/>
  <c r="I115" i="1"/>
  <c r="J115" i="1"/>
  <c r="K115" i="1"/>
  <c r="M115" i="1"/>
  <c r="L115" i="1"/>
  <c r="I117" i="1"/>
  <c r="J117" i="1"/>
  <c r="K117" i="1"/>
  <c r="L117" i="1"/>
  <c r="M117" i="1"/>
  <c r="I120" i="1"/>
  <c r="I119" i="1" s="1"/>
  <c r="J120" i="1"/>
  <c r="J119" i="1" s="1"/>
  <c r="K120" i="1"/>
  <c r="K119" i="1" s="1"/>
  <c r="L120" i="1"/>
  <c r="L119" i="1" s="1"/>
  <c r="M120" i="1"/>
  <c r="M119" i="1" s="1"/>
  <c r="I123" i="1"/>
  <c r="I122" i="1" s="1"/>
  <c r="J123" i="1"/>
  <c r="J122" i="1" s="1"/>
  <c r="K123" i="1"/>
  <c r="K122" i="1" s="1"/>
  <c r="L123" i="1"/>
  <c r="L122" i="1" s="1"/>
  <c r="M123" i="1"/>
  <c r="M122" i="1" s="1"/>
  <c r="I126" i="1"/>
  <c r="J126" i="1"/>
  <c r="K126" i="1"/>
  <c r="L126" i="1"/>
  <c r="M126" i="1"/>
  <c r="I128" i="1"/>
  <c r="J128" i="1"/>
  <c r="K128" i="1"/>
  <c r="L128" i="1"/>
  <c r="M128" i="1"/>
  <c r="I131" i="1"/>
  <c r="J131" i="1"/>
  <c r="K131" i="1"/>
  <c r="L131" i="1"/>
  <c r="M131" i="1"/>
  <c r="I134" i="1"/>
  <c r="K134" i="1"/>
  <c r="M134" i="1"/>
  <c r="J134" i="1"/>
  <c r="L134" i="1"/>
  <c r="I136" i="1"/>
  <c r="J136" i="1"/>
  <c r="K136" i="1"/>
  <c r="L136" i="1"/>
  <c r="M136" i="1"/>
  <c r="I138" i="1"/>
  <c r="J138" i="1"/>
  <c r="K138" i="1"/>
  <c r="L138" i="1"/>
  <c r="M138" i="1"/>
  <c r="K141" i="1"/>
  <c r="M141" i="1"/>
  <c r="I142" i="1"/>
  <c r="I141" i="1" s="1"/>
  <c r="J141" i="1"/>
  <c r="L141" i="1"/>
  <c r="I143" i="1"/>
  <c r="K143" i="1"/>
  <c r="M143" i="1"/>
  <c r="M140" i="1" s="1"/>
  <c r="J143" i="1"/>
  <c r="L143" i="1"/>
  <c r="I146" i="1"/>
  <c r="I145" i="1" s="1"/>
  <c r="J146" i="1"/>
  <c r="J145" i="1" s="1"/>
  <c r="K146" i="1"/>
  <c r="K145" i="1" s="1"/>
  <c r="L146" i="1"/>
  <c r="L145" i="1" s="1"/>
  <c r="M146" i="1"/>
  <c r="M145" i="1" s="1"/>
  <c r="I148" i="1"/>
  <c r="J148" i="1"/>
  <c r="K148" i="1"/>
  <c r="L148" i="1"/>
  <c r="M148" i="1"/>
  <c r="I149" i="1"/>
  <c r="J149" i="1"/>
  <c r="K149" i="1"/>
  <c r="L149" i="1"/>
  <c r="M149" i="1"/>
  <c r="I152" i="1"/>
  <c r="I151" i="1" s="1"/>
  <c r="J152" i="1"/>
  <c r="J151" i="1" s="1"/>
  <c r="K152" i="1"/>
  <c r="K151" i="1" s="1"/>
  <c r="L152" i="1"/>
  <c r="L151" i="1" s="1"/>
  <c r="M152" i="1"/>
  <c r="M151" i="1" s="1"/>
  <c r="I157" i="1"/>
  <c r="I156" i="1" s="1"/>
  <c r="J157" i="1"/>
  <c r="J156" i="1" s="1"/>
  <c r="K157" i="1"/>
  <c r="K156" i="1" s="1"/>
  <c r="L157" i="1"/>
  <c r="L156" i="1" s="1"/>
  <c r="M157" i="1"/>
  <c r="M156" i="1" s="1"/>
  <c r="I160" i="1"/>
  <c r="I159" i="1" s="1"/>
  <c r="J160" i="1"/>
  <c r="J159" i="1" s="1"/>
  <c r="K160" i="1"/>
  <c r="K159" i="1" s="1"/>
  <c r="L160" i="1"/>
  <c r="L159" i="1" s="1"/>
  <c r="M160" i="1"/>
  <c r="M159" i="1" s="1"/>
  <c r="I163" i="1"/>
  <c r="I162" i="1" s="1"/>
  <c r="J163" i="1"/>
  <c r="J162" i="1" s="1"/>
  <c r="K163" i="1"/>
  <c r="K162" i="1" s="1"/>
  <c r="L163" i="1"/>
  <c r="L162" i="1" s="1"/>
  <c r="M163" i="1"/>
  <c r="M162" i="1" s="1"/>
  <c r="I166" i="1"/>
  <c r="I165" i="1" s="1"/>
  <c r="J166" i="1"/>
  <c r="J165" i="1" s="1"/>
  <c r="K166" i="1"/>
  <c r="K165" i="1" s="1"/>
  <c r="L166" i="1"/>
  <c r="L165" i="1" s="1"/>
  <c r="M166" i="1"/>
  <c r="M165" i="1" s="1"/>
  <c r="I169" i="1"/>
  <c r="I168" i="1" s="1"/>
  <c r="J169" i="1"/>
  <c r="J168" i="1" s="1"/>
  <c r="K169" i="1"/>
  <c r="K168" i="1" s="1"/>
  <c r="L169" i="1"/>
  <c r="L168" i="1" s="1"/>
  <c r="M169" i="1"/>
  <c r="M168" i="1" s="1"/>
  <c r="I170" i="1"/>
  <c r="J170" i="1"/>
  <c r="K170" i="1"/>
  <c r="L170" i="1"/>
  <c r="M170" i="1"/>
  <c r="I179" i="1"/>
  <c r="I178" i="1" s="1"/>
  <c r="I177" i="1" s="1"/>
  <c r="I176" i="1" s="1"/>
  <c r="J179" i="1"/>
  <c r="J178" i="1" s="1"/>
  <c r="L179" i="1"/>
  <c r="L178" i="1" s="1"/>
  <c r="M179" i="1"/>
  <c r="M178" i="1" s="1"/>
  <c r="M177" i="1" s="1"/>
  <c r="I182" i="1"/>
  <c r="I181" i="1" s="1"/>
  <c r="J182" i="1"/>
  <c r="J181" i="1" s="1"/>
  <c r="K182" i="1"/>
  <c r="K181" i="1" s="1"/>
  <c r="L182" i="1"/>
  <c r="L181" i="1" s="1"/>
  <c r="M182" i="1"/>
  <c r="M181" i="1" s="1"/>
  <c r="I187" i="1"/>
  <c r="I186" i="1" s="1"/>
  <c r="J187" i="1"/>
  <c r="J186" i="1" s="1"/>
  <c r="K187" i="1"/>
  <c r="K186" i="1" s="1"/>
  <c r="L187" i="1"/>
  <c r="L186" i="1" s="1"/>
  <c r="M187" i="1"/>
  <c r="M186" i="1" s="1"/>
  <c r="M185" i="1" s="1"/>
  <c r="M184" i="1" s="1"/>
  <c r="I190" i="1"/>
  <c r="I189" i="1" s="1"/>
  <c r="J190" i="1"/>
  <c r="J189" i="1" s="1"/>
  <c r="K190" i="1"/>
  <c r="K189" i="1" s="1"/>
  <c r="L190" i="1"/>
  <c r="L189" i="1" s="1"/>
  <c r="M190" i="1"/>
  <c r="M189" i="1" s="1"/>
  <c r="I193" i="1"/>
  <c r="I192" i="1" s="1"/>
  <c r="J193" i="1"/>
  <c r="J192" i="1" s="1"/>
  <c r="K193" i="1"/>
  <c r="K192" i="1" s="1"/>
  <c r="L193" i="1"/>
  <c r="L192" i="1" s="1"/>
  <c r="M193" i="1"/>
  <c r="M192" i="1" s="1"/>
  <c r="I197" i="1"/>
  <c r="I196" i="1" s="1"/>
  <c r="I195" i="1" s="1"/>
  <c r="J197" i="1"/>
  <c r="J196" i="1" s="1"/>
  <c r="J195" i="1" s="1"/>
  <c r="K197" i="1"/>
  <c r="K196" i="1" s="1"/>
  <c r="K195" i="1" s="1"/>
  <c r="L197" i="1"/>
  <c r="L196" i="1" s="1"/>
  <c r="L195" i="1" s="1"/>
  <c r="M197" i="1"/>
  <c r="M196" i="1" s="1"/>
  <c r="M195" i="1" s="1"/>
  <c r="I200" i="1"/>
  <c r="I199" i="1" s="1"/>
  <c r="J200" i="1"/>
  <c r="J199" i="1" s="1"/>
  <c r="K200" i="1"/>
  <c r="K199" i="1" s="1"/>
  <c r="L200" i="1"/>
  <c r="L199" i="1" s="1"/>
  <c r="M200" i="1"/>
  <c r="M199" i="1" s="1"/>
  <c r="I29" i="1" l="1"/>
  <c r="L29" i="1"/>
  <c r="I140" i="1"/>
  <c r="L105" i="1"/>
  <c r="L104" i="1" s="1"/>
  <c r="L177" i="1"/>
  <c r="L176" i="1" s="1"/>
  <c r="K140" i="1"/>
  <c r="M114" i="1"/>
  <c r="J133" i="1"/>
  <c r="K114" i="1"/>
  <c r="I114" i="1"/>
  <c r="K185" i="1"/>
  <c r="K184" i="1" s="1"/>
  <c r="K180" i="1" s="1"/>
  <c r="K179" i="1" s="1"/>
  <c r="K178" i="1" s="1"/>
  <c r="K177" i="1" s="1"/>
  <c r="K176" i="1" s="1"/>
  <c r="K175" i="1" s="1"/>
  <c r="I185" i="1"/>
  <c r="M176" i="1"/>
  <c r="M175" i="1" s="1"/>
  <c r="L155" i="1"/>
  <c r="L154" i="1" s="1"/>
  <c r="J155" i="1"/>
  <c r="J154" i="1" s="1"/>
  <c r="L140" i="1"/>
  <c r="L133" i="1"/>
  <c r="L114" i="1"/>
  <c r="M125" i="1"/>
  <c r="K125" i="1"/>
  <c r="I125" i="1"/>
  <c r="L125" i="1"/>
  <c r="J125" i="1"/>
  <c r="J105" i="1"/>
  <c r="J104" i="1" s="1"/>
  <c r="L77" i="1"/>
  <c r="L76" i="1" s="1"/>
  <c r="J77" i="1"/>
  <c r="J76" i="1" s="1"/>
  <c r="K77" i="1"/>
  <c r="M55" i="1"/>
  <c r="K60" i="1"/>
  <c r="K55" i="1" s="1"/>
  <c r="I60" i="1"/>
  <c r="I55" i="1" s="1"/>
  <c r="M155" i="1"/>
  <c r="M154" i="1" s="1"/>
  <c r="K155" i="1"/>
  <c r="K154" i="1" s="1"/>
  <c r="I155" i="1"/>
  <c r="I154" i="1" s="1"/>
  <c r="L185" i="1"/>
  <c r="L184" i="1" s="1"/>
  <c r="J185" i="1"/>
  <c r="J184" i="1" s="1"/>
  <c r="I184" i="1"/>
  <c r="I175" i="1" s="1"/>
  <c r="J177" i="1"/>
  <c r="J176" i="1" s="1"/>
  <c r="J175" i="1" s="1"/>
  <c r="J140" i="1"/>
  <c r="K76" i="1"/>
  <c r="M133" i="1"/>
  <c r="I133" i="1"/>
  <c r="J114" i="1"/>
  <c r="K105" i="1"/>
  <c r="K104" i="1" s="1"/>
  <c r="M77" i="1"/>
  <c r="M76" i="1" s="1"/>
  <c r="I77" i="1"/>
  <c r="I76" i="1" s="1"/>
  <c r="J60" i="1"/>
  <c r="J55" i="1" s="1"/>
  <c r="K133" i="1"/>
  <c r="M105" i="1"/>
  <c r="M104" i="1" s="1"/>
  <c r="I105" i="1"/>
  <c r="I104" i="1" s="1"/>
  <c r="L60" i="1"/>
  <c r="L55" i="1" s="1"/>
  <c r="H134" i="1"/>
  <c r="K113" i="1" l="1"/>
  <c r="M113" i="1"/>
  <c r="J113" i="1"/>
  <c r="L113" i="1"/>
  <c r="L112" i="1" s="1"/>
  <c r="I113" i="1"/>
  <c r="L175" i="1"/>
  <c r="I112" i="1"/>
  <c r="M112" i="1"/>
  <c r="J112" i="1"/>
  <c r="K112" i="1"/>
  <c r="H47" i="1"/>
  <c r="H46" i="1" s="1"/>
  <c r="H96" i="1" l="1"/>
  <c r="H95" i="1" s="1"/>
  <c r="H34" i="1" l="1"/>
  <c r="H170" i="1" l="1"/>
  <c r="H58" i="1" l="1"/>
  <c r="H57" i="1" s="1"/>
  <c r="H56" i="1" s="1"/>
  <c r="H197" i="1"/>
  <c r="H196" i="1" s="1"/>
  <c r="H195" i="1" s="1"/>
  <c r="H157" i="1" l="1"/>
  <c r="H156" i="1" s="1"/>
  <c r="H163" i="1" l="1"/>
  <c r="H162" i="1" s="1"/>
  <c r="H160" i="1"/>
  <c r="H159" i="1" s="1"/>
  <c r="H166" i="1"/>
  <c r="H165" i="1" s="1"/>
  <c r="H155" i="1" l="1"/>
  <c r="H82" i="1" l="1"/>
  <c r="H81" i="1" s="1"/>
  <c r="H74" i="1" l="1"/>
  <c r="H73" i="1" s="1"/>
  <c r="H193" i="1" l="1"/>
  <c r="H192" i="1" s="1"/>
  <c r="H200" i="1"/>
  <c r="H199" i="1" s="1"/>
  <c r="H182" i="1"/>
  <c r="H181" i="1" s="1"/>
  <c r="H71" i="1" l="1"/>
  <c r="H70" i="1" s="1"/>
  <c r="H152" i="1"/>
  <c r="H151" i="1" s="1"/>
  <c r="H187" i="1" l="1"/>
  <c r="H186" i="1" s="1"/>
  <c r="H185" i="1" s="1"/>
  <c r="H184" i="1" s="1"/>
  <c r="H128" i="1"/>
  <c r="H120" i="1" l="1"/>
  <c r="H40" i="1"/>
  <c r="H39" i="1" s="1"/>
  <c r="H169" i="1" l="1"/>
  <c r="H168" i="1" l="1"/>
  <c r="H154" i="1" s="1"/>
  <c r="H191" i="1" l="1"/>
  <c r="H190" i="1" s="1"/>
  <c r="H189" i="1" s="1"/>
  <c r="H179" i="1"/>
  <c r="H178" i="1" s="1"/>
  <c r="H177" i="1" s="1"/>
  <c r="H176" i="1" s="1"/>
  <c r="H175" i="1" s="1"/>
  <c r="H123" i="1" l="1"/>
  <c r="H122" i="1" s="1"/>
  <c r="H44" i="1" l="1"/>
  <c r="H43" i="1" s="1"/>
  <c r="H42" i="1" l="1"/>
  <c r="H93" i="1"/>
  <c r="H92" i="1" s="1"/>
  <c r="H102" i="1" l="1"/>
  <c r="H37" i="1"/>
  <c r="H36" i="1" s="1"/>
  <c r="H126" i="1" l="1"/>
  <c r="H125" i="1" s="1"/>
  <c r="H131" i="1"/>
  <c r="H136" i="1"/>
  <c r="H138" i="1"/>
  <c r="H146" i="1"/>
  <c r="H145" i="1" s="1"/>
  <c r="H149" i="1"/>
  <c r="H143" i="1"/>
  <c r="H141" i="1"/>
  <c r="H117" i="1"/>
  <c r="H119" i="1"/>
  <c r="H107" i="1"/>
  <c r="H106" i="1" s="1"/>
  <c r="H110" i="1"/>
  <c r="H109" i="1" s="1"/>
  <c r="H99" i="1"/>
  <c r="H98" i="1" s="1"/>
  <c r="H105" i="1" l="1"/>
  <c r="H104" i="1" s="1"/>
  <c r="H133" i="1"/>
  <c r="H140" i="1"/>
  <c r="H85" i="1"/>
  <c r="H33" i="1"/>
  <c r="H31" i="1"/>
  <c r="J29" i="1" l="1"/>
  <c r="J28" i="1" s="1"/>
  <c r="J27" i="1" s="1"/>
  <c r="J202" i="1" s="1"/>
  <c r="M29" i="1"/>
  <c r="M28" i="1" s="1"/>
  <c r="M27" i="1" s="1"/>
  <c r="M202" i="1" s="1"/>
  <c r="L28" i="1"/>
  <c r="L27" i="1" s="1"/>
  <c r="L202" i="1" s="1"/>
  <c r="K29" i="1"/>
  <c r="K28" i="1" s="1"/>
  <c r="K27" i="1" s="1"/>
  <c r="K202" i="1" s="1"/>
  <c r="H115" i="1" l="1"/>
  <c r="H114" i="1" s="1"/>
  <c r="H89" i="1"/>
  <c r="H88" i="1" s="1"/>
  <c r="H84" i="1"/>
  <c r="H77" i="1" s="1"/>
  <c r="H79" i="1"/>
  <c r="H62" i="1"/>
  <c r="H61" i="1" s="1"/>
  <c r="H148" i="1" l="1"/>
  <c r="H66" i="1"/>
  <c r="H60" i="1" s="1"/>
  <c r="H55" i="1" s="1"/>
  <c r="H101" i="1"/>
  <c r="H91" i="1" s="1"/>
  <c r="H87" i="1"/>
  <c r="H78" i="1"/>
  <c r="H69" i="1"/>
  <c r="I28" i="1"/>
  <c r="I27" i="1" s="1"/>
  <c r="I202" i="1" s="1"/>
  <c r="H30" i="1"/>
  <c r="H29" i="1" s="1"/>
  <c r="H113" i="1" l="1"/>
  <c r="H112" i="1" s="1"/>
  <c r="H28" i="1"/>
  <c r="H76" i="1"/>
  <c r="H27" i="1" l="1"/>
  <c r="H202" i="1" s="1"/>
</calcChain>
</file>

<file path=xl/sharedStrings.xml><?xml version="1.0" encoding="utf-8"?>
<sst xmlns="http://schemas.openxmlformats.org/spreadsheetml/2006/main" count="921" uniqueCount="147">
  <si>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</si>
  <si>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</si>
  <si>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</si>
  <si>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</si>
  <si>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</si>
  <si>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</si>
  <si>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</si>
  <si>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</si>
  <si>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</si>
  <si>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</si>
  <si>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</si>
  <si>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</si>
  <si>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</si>
  <si>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</si>
  <si>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</si>
  <si>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</si>
  <si>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</si>
  <si>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</si>
  <si>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</si>
  <si>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</si>
  <si>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</si>
  <si>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</si>
  <si>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</si>
  <si>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</si>
  <si>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</si>
  <si>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</si>
  <si>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</si>
  <si>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</si>
  <si>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</si>
  <si>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</si>
  <si>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</si>
  <si>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</si>
  <si>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</si>
  <si>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</si>
  <si>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</si>
  <si>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</si>
  <si>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</si>
  <si>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</si>
  <si>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</si>
  <si>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</si>
  <si>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</si>
  <si>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</si>
  <si>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</si>
  <si>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</si>
  <si>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</si>
  <si>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</si>
  <si>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</si>
  <si>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</si>
  <si>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</si>
  <si>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</si>
  <si>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</si>
  <si>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</si>
  <si>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</si>
  <si>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</si>
  <si>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</si>
  <si>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</si>
  <si>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</si>
  <si>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</si>
  <si>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</si>
  <si>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</si>
  <si>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</si>
  <si>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</si>
  <si>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</si>
  <si>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</si>
  <si>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</si>
  <si>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</si>
  <si>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</si>
  <si>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</si>
  <si>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</si>
  <si>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</si>
  <si>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</si>
  <si>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</si>
  <si>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</si>
  <si>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</si>
  <si>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</si>
  <si>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</si>
  <si>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</si>
  <si>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</si>
  <si>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</si>
  <si>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</si>
  <si>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</si>
  <si>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</si>
  <si>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</si>
  <si>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</si>
  <si>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</si>
  <si>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</si>
  <si>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</si>
  <si>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</si>
  <si>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</si>
  <si>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</si>
  <si>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</si>
  <si>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</si>
  <si>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</si>
  <si>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</si>
  <si>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</si>
  <si>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</si>
  <si>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</si>
  <si>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</si>
  <si>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</si>
  <si>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</si>
  <si>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</si>
  <si>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</si>
  <si>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</si>
  <si>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</si>
  <si>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</si>
  <si>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</si>
  <si>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</si>
  <si>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</si>
  <si>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</si>
  <si>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</si>
  <si>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</si>
  <si>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</si>
  <si>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</si>
  <si>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</si>
  <si>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</si>
  <si>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</si>
  <si>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</si>
  <si>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</si>
  <si>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</si>
  <si>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</si>
  <si>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</si>
  <si>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</si>
  <si>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</si>
  <si>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</si>
  <si>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</si>
  <si>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</si>
  <si>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</si>
  <si>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</si>
  <si>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</si>
  <si>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</si>
  <si>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</si>
  <si>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</si>
  <si>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</si>
  <si>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</si>
  <si>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</si>
  <si>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</si>
  <si>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</si>
  <si>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</si>
  <si>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</si>
  <si>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</si>
  <si>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Исполнение судебных актов</t>
  </si>
  <si>
    <t>Капитальный ремонт, ремонт автомобильных дорог общего пользования местного значения в поселениях</t>
  </si>
  <si>
    <t>70340</t>
  </si>
  <si>
    <t>S0340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</si>
  <si>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</si>
  <si>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</si>
  <si>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от 26.10.2023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</si>
</sst>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tabSelected="1" zoomScaleNormal="100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4"/>
      <c r="C1" s="104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4"/>
      <c r="C2" s="104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4"/>
      <c r="C3" s="104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4"/>
      <c r="C4" s="104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4"/>
      <c r="C5" s="104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4"/>
      <c r="C6" s="104"/>
      <c r="D6" s="1"/>
      <c r="E6" s="1"/>
      <c r="F6" s="1"/>
      <c r="K6" s="20"/>
      <c r="L6" s="20"/>
      <c r="M6" s="56" t="s">
        <v>136</v>
      </c>
    </row>
    <row r="7" spans="1:13" ht="18.75" x14ac:dyDescent="0.25">
      <c r="A7" s="1"/>
      <c r="B7" s="104"/>
      <c r="C7" s="104"/>
      <c r="D7" s="1"/>
      <c r="E7" s="1"/>
      <c r="F7" s="1"/>
      <c r="K7" s="20"/>
      <c r="L7" s="20"/>
      <c r="M7" s="56" t="s">
        <v>146</v>
      </c>
    </row>
    <row r="8" spans="1:13" ht="18.75" x14ac:dyDescent="0.25">
      <c r="A8" s="1"/>
      <c r="B8" s="60"/>
      <c r="C8" s="60"/>
      <c r="D8" s="1"/>
      <c r="E8" s="1"/>
      <c r="F8" s="1"/>
      <c r="K8" s="20"/>
      <c r="L8" s="20"/>
      <c r="M8" s="56"/>
    </row>
    <row r="9" spans="1:13" ht="18.75" x14ac:dyDescent="0.25">
      <c r="A9" s="1"/>
      <c r="B9" s="60"/>
      <c r="C9" s="60"/>
      <c r="D9" s="1"/>
      <c r="E9" s="1"/>
      <c r="F9" s="1"/>
      <c r="K9" s="20"/>
      <c r="L9" s="20"/>
      <c r="M9" s="56" t="s">
        <v>88</v>
      </c>
    </row>
    <row r="10" spans="1:13" ht="18.75" x14ac:dyDescent="0.25">
      <c r="A10" s="1"/>
      <c r="B10" s="60"/>
      <c r="C10" s="60"/>
      <c r="D10" s="1"/>
      <c r="E10" s="1"/>
      <c r="F10" s="1"/>
      <c r="K10" s="20"/>
      <c r="L10" s="20"/>
      <c r="M10" s="56" t="s">
        <v>89</v>
      </c>
    </row>
    <row r="11" spans="1:13" ht="18.75" x14ac:dyDescent="0.25">
      <c r="A11" s="1"/>
      <c r="B11" s="60"/>
      <c r="C11" s="60"/>
      <c r="D11" s="1"/>
      <c r="E11" s="1"/>
      <c r="F11" s="1"/>
      <c r="K11" s="20"/>
      <c r="L11" s="20"/>
      <c r="M11" s="56" t="s">
        <v>90</v>
      </c>
    </row>
    <row r="12" spans="1:13" ht="18.75" x14ac:dyDescent="0.25">
      <c r="A12" s="1"/>
      <c r="B12" s="60"/>
      <c r="C12" s="60"/>
      <c r="D12" s="1"/>
      <c r="E12" s="1"/>
      <c r="F12" s="1"/>
      <c r="K12" s="20"/>
      <c r="L12" s="20"/>
      <c r="M12" s="56" t="s">
        <v>91</v>
      </c>
    </row>
    <row r="13" spans="1:13" ht="18.75" x14ac:dyDescent="0.25">
      <c r="A13" s="1"/>
      <c r="B13" s="60"/>
      <c r="C13" s="60"/>
      <c r="D13" s="1"/>
      <c r="E13" s="1"/>
      <c r="F13" s="1"/>
      <c r="K13" s="20"/>
      <c r="L13" s="20"/>
      <c r="M13" s="56" t="s">
        <v>90</v>
      </c>
    </row>
    <row r="14" spans="1:13" ht="18.75" x14ac:dyDescent="0.25">
      <c r="A14" s="1"/>
      <c r="B14" s="60"/>
      <c r="C14" s="60"/>
      <c r="D14" s="1"/>
      <c r="E14" s="1"/>
      <c r="F14" s="1"/>
      <c r="K14" s="20"/>
      <c r="L14" s="20"/>
      <c r="M14" s="56" t="s">
        <v>136</v>
      </c>
    </row>
    <row r="15" spans="1:13" ht="18.75" x14ac:dyDescent="0.25">
      <c r="A15" s="1"/>
      <c r="B15" s="60"/>
      <c r="C15" s="60"/>
      <c r="D15" s="1"/>
      <c r="E15" s="1"/>
      <c r="F15" s="1"/>
      <c r="K15" s="20"/>
      <c r="L15" s="20"/>
      <c r="M15" s="56" t="s">
        <v>139</v>
      </c>
    </row>
    <row r="16" spans="1:13" ht="18.75" x14ac:dyDescent="0.2">
      <c r="A16" s="137"/>
      <c r="B16" s="137"/>
      <c r="C16" s="137"/>
      <c r="D16" s="137"/>
      <c r="E16" s="137"/>
      <c r="F16" s="137"/>
      <c r="J16" s="21"/>
      <c r="K16" s="20"/>
      <c r="L16" s="20"/>
    </row>
    <row r="17" spans="1:15" ht="32.25" customHeight="1" x14ac:dyDescent="0.2">
      <c r="A17" s="142" t="s">
        <v>1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5" ht="18.75" x14ac:dyDescent="0.2">
      <c r="A18" s="142" t="s">
        <v>41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5" ht="18.75" x14ac:dyDescent="0.2">
      <c r="A19" s="142" t="s">
        <v>56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5" ht="18.75" x14ac:dyDescent="0.2">
      <c r="A20" s="142" t="s">
        <v>137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5" ht="19.5" customHeight="1" x14ac:dyDescent="0.2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34" t="s">
        <v>0</v>
      </c>
      <c r="B23" s="139" t="s">
        <v>20</v>
      </c>
      <c r="C23" s="139" t="s">
        <v>19</v>
      </c>
      <c r="D23" s="139"/>
      <c r="E23" s="139"/>
      <c r="F23" s="139"/>
      <c r="G23" s="139"/>
      <c r="H23" s="145" t="s">
        <v>2</v>
      </c>
      <c r="I23" s="145"/>
      <c r="J23" s="145"/>
      <c r="K23" s="145"/>
      <c r="L23" s="145"/>
      <c r="M23" s="145"/>
    </row>
    <row r="24" spans="1:15" ht="23.25" customHeight="1" x14ac:dyDescent="0.2">
      <c r="A24" s="134"/>
      <c r="B24" s="139"/>
      <c r="C24" s="139"/>
      <c r="D24" s="139"/>
      <c r="E24" s="139"/>
      <c r="F24" s="139"/>
      <c r="G24" s="139"/>
      <c r="H24" s="143" t="s">
        <v>92</v>
      </c>
      <c r="I24" s="144"/>
      <c r="J24" s="145" t="s">
        <v>135</v>
      </c>
      <c r="K24" s="145"/>
      <c r="L24" s="145" t="s">
        <v>138</v>
      </c>
      <c r="M24" s="145"/>
    </row>
    <row r="25" spans="1:15" ht="105.75" customHeight="1" x14ac:dyDescent="0.2">
      <c r="A25" s="138"/>
      <c r="B25" s="140"/>
      <c r="C25" s="141" t="s">
        <v>3</v>
      </c>
      <c r="D25" s="141"/>
      <c r="E25" s="141"/>
      <c r="F25" s="141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34">
        <v>3</v>
      </c>
      <c r="D26" s="135"/>
      <c r="E26" s="135"/>
      <c r="F26" s="136"/>
      <c r="G26" s="30">
        <v>4</v>
      </c>
      <c r="H26" s="66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68" t="s">
        <v>72</v>
      </c>
      <c r="C27" s="69" t="s">
        <v>15</v>
      </c>
      <c r="D27" s="70" t="s">
        <v>7</v>
      </c>
      <c r="E27" s="70" t="s">
        <v>8</v>
      </c>
      <c r="F27" s="71" t="s">
        <v>44</v>
      </c>
      <c r="G27" s="72" t="s">
        <v>9</v>
      </c>
      <c r="H27" s="73">
        <f t="shared" ref="H27:M27" si="0">H28+H55+H76+H104+H112+H154</f>
        <v>33074825.190000001</v>
      </c>
      <c r="I27" s="73">
        <f t="shared" si="0"/>
        <v>4875253</v>
      </c>
      <c r="J27" s="73">
        <f t="shared" si="0"/>
        <v>21568806.299999997</v>
      </c>
      <c r="K27" s="73">
        <f t="shared" si="0"/>
        <v>1543708</v>
      </c>
      <c r="L27" s="73">
        <f t="shared" si="0"/>
        <v>21525478.18</v>
      </c>
      <c r="M27" s="74">
        <f t="shared" si="0"/>
        <v>1599927</v>
      </c>
      <c r="O27" s="35"/>
    </row>
    <row r="28" spans="1:15" ht="94.5" x14ac:dyDescent="0.2">
      <c r="A28" s="12"/>
      <c r="B28" s="68" t="s">
        <v>73</v>
      </c>
      <c r="C28" s="75" t="s">
        <v>15</v>
      </c>
      <c r="D28" s="76" t="s">
        <v>5</v>
      </c>
      <c r="E28" s="76" t="s">
        <v>8</v>
      </c>
      <c r="F28" s="77" t="s">
        <v>44</v>
      </c>
      <c r="G28" s="78" t="s">
        <v>9</v>
      </c>
      <c r="H28" s="79">
        <f t="shared" ref="H28:M28" si="1">H29</f>
        <v>7681373.2300000004</v>
      </c>
      <c r="I28" s="79">
        <f t="shared" si="1"/>
        <v>3400000</v>
      </c>
      <c r="J28" s="79">
        <f t="shared" si="1"/>
        <v>3386000</v>
      </c>
      <c r="K28" s="79">
        <f t="shared" si="1"/>
        <v>0</v>
      </c>
      <c r="L28" s="79">
        <f t="shared" si="1"/>
        <v>3772850</v>
      </c>
      <c r="M28" s="80">
        <f t="shared" si="1"/>
        <v>0</v>
      </c>
      <c r="N28" s="35"/>
      <c r="O28" s="35"/>
    </row>
    <row r="29" spans="1:15" ht="47.25" x14ac:dyDescent="0.2">
      <c r="A29" s="4"/>
      <c r="B29" s="68" t="s">
        <v>18</v>
      </c>
      <c r="C29" s="81" t="s">
        <v>15</v>
      </c>
      <c r="D29" s="82" t="s">
        <v>5</v>
      </c>
      <c r="E29" s="82" t="s">
        <v>6</v>
      </c>
      <c r="F29" s="83" t="s">
        <v>44</v>
      </c>
      <c r="G29" s="72" t="s">
        <v>9</v>
      </c>
      <c r="H29" s="73">
        <f>H30+H33+H36+H39+H46+H49+H52</f>
        <v>7681373.2300000004</v>
      </c>
      <c r="I29" s="73">
        <f>I30+I33+I36+I39+I46+I49+I52</f>
        <v>3400000</v>
      </c>
      <c r="J29" s="73">
        <f>J30+J33+J36+J39+J43</f>
        <v>3386000</v>
      </c>
      <c r="K29" s="73">
        <f>K30+K33+K36+K39+K43</f>
        <v>0</v>
      </c>
      <c r="L29" s="73">
        <f>L30+L33+L36+L39+L43</f>
        <v>3772850</v>
      </c>
      <c r="M29" s="74">
        <f>M30+M33+M36+M39+M43</f>
        <v>0</v>
      </c>
    </row>
    <row r="30" spans="1:15" ht="63" x14ac:dyDescent="0.2">
      <c r="A30" s="4"/>
      <c r="B30" s="84" t="s">
        <v>110</v>
      </c>
      <c r="C30" s="85" t="s">
        <v>15</v>
      </c>
      <c r="D30" s="86" t="s">
        <v>5</v>
      </c>
      <c r="E30" s="86" t="s">
        <v>6</v>
      </c>
      <c r="F30" s="87" t="s">
        <v>45</v>
      </c>
      <c r="G30" s="88" t="s">
        <v>9</v>
      </c>
      <c r="H30" s="89">
        <f t="shared" ref="H30:M30" si="2">H32</f>
        <v>1913152</v>
      </c>
      <c r="I30" s="89">
        <f t="shared" si="2"/>
        <v>0</v>
      </c>
      <c r="J30" s="89">
        <f t="shared" si="2"/>
        <v>1942660</v>
      </c>
      <c r="K30" s="89">
        <f t="shared" si="2"/>
        <v>0</v>
      </c>
      <c r="L30" s="89">
        <f t="shared" si="2"/>
        <v>2150000</v>
      </c>
      <c r="M30" s="90">
        <f t="shared" si="2"/>
        <v>0</v>
      </c>
    </row>
    <row r="31" spans="1:15" ht="47.25" x14ac:dyDescent="0.2">
      <c r="A31" s="4"/>
      <c r="B31" s="13" t="s">
        <v>42</v>
      </c>
      <c r="C31" s="85" t="s">
        <v>15</v>
      </c>
      <c r="D31" s="86" t="s">
        <v>5</v>
      </c>
      <c r="E31" s="86" t="s">
        <v>6</v>
      </c>
      <c r="F31" s="87" t="s">
        <v>45</v>
      </c>
      <c r="G31" s="88">
        <v>200</v>
      </c>
      <c r="H31" s="89">
        <f t="shared" ref="H31:M31" si="3">H32</f>
        <v>1913152</v>
      </c>
      <c r="I31" s="89">
        <f t="shared" si="3"/>
        <v>0</v>
      </c>
      <c r="J31" s="89">
        <f t="shared" si="3"/>
        <v>1942660</v>
      </c>
      <c r="K31" s="89">
        <f t="shared" si="3"/>
        <v>0</v>
      </c>
      <c r="L31" s="89">
        <f t="shared" si="3"/>
        <v>2150000</v>
      </c>
      <c r="M31" s="90">
        <f t="shared" si="3"/>
        <v>0</v>
      </c>
    </row>
    <row r="32" spans="1:15" ht="63" x14ac:dyDescent="0.2">
      <c r="A32" s="4"/>
      <c r="B32" s="13" t="s">
        <v>43</v>
      </c>
      <c r="C32" s="85" t="s">
        <v>15</v>
      </c>
      <c r="D32" s="86" t="s">
        <v>5</v>
      </c>
      <c r="E32" s="86" t="s">
        <v>6</v>
      </c>
      <c r="F32" s="87" t="s">
        <v>45</v>
      </c>
      <c r="G32" s="88">
        <v>240</v>
      </c>
      <c r="H32" s="89">
        <v>1913152</v>
      </c>
      <c r="I32" s="89">
        <v>0</v>
      </c>
      <c r="J32" s="89">
        <v>1942660</v>
      </c>
      <c r="K32" s="89">
        <v>0</v>
      </c>
      <c r="L32" s="89">
        <v>2150000</v>
      </c>
      <c r="M32" s="90">
        <v>0</v>
      </c>
    </row>
    <row r="33" spans="1:14" ht="57.75" customHeight="1" x14ac:dyDescent="0.2">
      <c r="A33" s="4"/>
      <c r="B33" s="14" t="s">
        <v>111</v>
      </c>
      <c r="C33" s="85" t="s">
        <v>15</v>
      </c>
      <c r="D33" s="86" t="s">
        <v>5</v>
      </c>
      <c r="E33" s="86" t="s">
        <v>6</v>
      </c>
      <c r="F33" s="87" t="s">
        <v>46</v>
      </c>
      <c r="G33" s="88"/>
      <c r="H33" s="89">
        <f t="shared" ref="H33:M34" si="4">H34</f>
        <v>348442</v>
      </c>
      <c r="I33" s="89">
        <f t="shared" si="4"/>
        <v>0</v>
      </c>
      <c r="J33" s="89">
        <f t="shared" si="4"/>
        <v>247000</v>
      </c>
      <c r="K33" s="89">
        <f t="shared" si="4"/>
        <v>0</v>
      </c>
      <c r="L33" s="89">
        <f t="shared" si="4"/>
        <v>300000</v>
      </c>
      <c r="M33" s="90">
        <f t="shared" si="4"/>
        <v>0</v>
      </c>
    </row>
    <row r="34" spans="1:14" ht="57.75" customHeight="1" x14ac:dyDescent="0.2">
      <c r="A34" s="4"/>
      <c r="B34" s="13" t="s">
        <v>42</v>
      </c>
      <c r="C34" s="85" t="s">
        <v>15</v>
      </c>
      <c r="D34" s="86" t="s">
        <v>5</v>
      </c>
      <c r="E34" s="86" t="s">
        <v>6</v>
      </c>
      <c r="F34" s="87" t="s">
        <v>46</v>
      </c>
      <c r="G34" s="88">
        <v>200</v>
      </c>
      <c r="H34" s="89">
        <f t="shared" si="4"/>
        <v>348442</v>
      </c>
      <c r="I34" s="89">
        <f t="shared" si="4"/>
        <v>0</v>
      </c>
      <c r="J34" s="89">
        <f t="shared" si="4"/>
        <v>247000</v>
      </c>
      <c r="K34" s="89">
        <f t="shared" si="4"/>
        <v>0</v>
      </c>
      <c r="L34" s="89">
        <f t="shared" si="4"/>
        <v>300000</v>
      </c>
      <c r="M34" s="90">
        <f t="shared" si="4"/>
        <v>0</v>
      </c>
    </row>
    <row r="35" spans="1:14" ht="62.25" customHeight="1" x14ac:dyDescent="0.2">
      <c r="A35" s="4"/>
      <c r="B35" s="13" t="s">
        <v>43</v>
      </c>
      <c r="C35" s="85" t="s">
        <v>15</v>
      </c>
      <c r="D35" s="86" t="s">
        <v>5</v>
      </c>
      <c r="E35" s="86" t="s">
        <v>6</v>
      </c>
      <c r="F35" s="87" t="s">
        <v>46</v>
      </c>
      <c r="G35" s="88">
        <v>240</v>
      </c>
      <c r="H35" s="89">
        <v>348442</v>
      </c>
      <c r="I35" s="89">
        <v>0</v>
      </c>
      <c r="J35" s="89">
        <v>247000</v>
      </c>
      <c r="K35" s="89">
        <v>0</v>
      </c>
      <c r="L35" s="89">
        <v>300000</v>
      </c>
      <c r="M35" s="90">
        <v>0</v>
      </c>
    </row>
    <row r="36" spans="1:14" ht="66" customHeight="1" x14ac:dyDescent="0.2">
      <c r="A36" s="4"/>
      <c r="B36" s="14" t="s">
        <v>27</v>
      </c>
      <c r="C36" s="85" t="s">
        <v>15</v>
      </c>
      <c r="D36" s="86" t="s">
        <v>5</v>
      </c>
      <c r="E36" s="86" t="s">
        <v>6</v>
      </c>
      <c r="F36" s="87" t="s">
        <v>54</v>
      </c>
      <c r="G36" s="88"/>
      <c r="H36" s="89">
        <f t="shared" ref="H36:M37" si="5">H37</f>
        <v>20000</v>
      </c>
      <c r="I36" s="89">
        <f t="shared" si="5"/>
        <v>0</v>
      </c>
      <c r="J36" s="89">
        <f t="shared" si="5"/>
        <v>20000</v>
      </c>
      <c r="K36" s="89">
        <f t="shared" si="5"/>
        <v>0</v>
      </c>
      <c r="L36" s="89">
        <f t="shared" si="5"/>
        <v>20000</v>
      </c>
      <c r="M36" s="90">
        <f t="shared" si="5"/>
        <v>0</v>
      </c>
    </row>
    <row r="37" spans="1:14" ht="66" customHeight="1" x14ac:dyDescent="0.2">
      <c r="A37" s="4"/>
      <c r="B37" s="13" t="s">
        <v>42</v>
      </c>
      <c r="C37" s="85" t="s">
        <v>15</v>
      </c>
      <c r="D37" s="86" t="s">
        <v>5</v>
      </c>
      <c r="E37" s="86" t="s">
        <v>6</v>
      </c>
      <c r="F37" s="87" t="s">
        <v>54</v>
      </c>
      <c r="G37" s="88">
        <v>200</v>
      </c>
      <c r="H37" s="89">
        <f t="shared" si="5"/>
        <v>20000</v>
      </c>
      <c r="I37" s="89">
        <f t="shared" si="5"/>
        <v>0</v>
      </c>
      <c r="J37" s="89">
        <f t="shared" si="5"/>
        <v>20000</v>
      </c>
      <c r="K37" s="89">
        <f t="shared" si="5"/>
        <v>0</v>
      </c>
      <c r="L37" s="89">
        <f t="shared" si="5"/>
        <v>20000</v>
      </c>
      <c r="M37" s="90">
        <f t="shared" si="5"/>
        <v>0</v>
      </c>
    </row>
    <row r="38" spans="1:14" ht="69" customHeight="1" x14ac:dyDescent="0.2">
      <c r="A38" s="4"/>
      <c r="B38" s="13" t="s">
        <v>34</v>
      </c>
      <c r="C38" s="85" t="s">
        <v>15</v>
      </c>
      <c r="D38" s="86" t="s">
        <v>5</v>
      </c>
      <c r="E38" s="86" t="s">
        <v>6</v>
      </c>
      <c r="F38" s="87" t="s">
        <v>54</v>
      </c>
      <c r="G38" s="88">
        <v>240</v>
      </c>
      <c r="H38" s="89">
        <v>20000</v>
      </c>
      <c r="I38" s="89">
        <v>0</v>
      </c>
      <c r="J38" s="89">
        <v>20000</v>
      </c>
      <c r="K38" s="89">
        <v>0</v>
      </c>
      <c r="L38" s="89">
        <v>20000</v>
      </c>
      <c r="M38" s="90">
        <v>0</v>
      </c>
    </row>
    <row r="39" spans="1:14" ht="73.5" customHeight="1" x14ac:dyDescent="0.2">
      <c r="A39" s="4"/>
      <c r="B39" s="14" t="s">
        <v>112</v>
      </c>
      <c r="C39" s="85" t="s">
        <v>15</v>
      </c>
      <c r="D39" s="86" t="s">
        <v>5</v>
      </c>
      <c r="E39" s="86" t="s">
        <v>6</v>
      </c>
      <c r="F39" s="87" t="s">
        <v>59</v>
      </c>
      <c r="G39" s="88"/>
      <c r="H39" s="89">
        <f>H40</f>
        <v>1001946.29</v>
      </c>
      <c r="I39" s="89">
        <f>I41</f>
        <v>0</v>
      </c>
      <c r="J39" s="89">
        <f>J41</f>
        <v>1176340</v>
      </c>
      <c r="K39" s="89">
        <f>K41</f>
        <v>0</v>
      </c>
      <c r="L39" s="89">
        <f>L41</f>
        <v>1302850</v>
      </c>
      <c r="M39" s="90">
        <f>M41</f>
        <v>0</v>
      </c>
    </row>
    <row r="40" spans="1:14" ht="53.25" customHeight="1" x14ac:dyDescent="0.2">
      <c r="A40" s="4"/>
      <c r="B40" s="13" t="s">
        <v>42</v>
      </c>
      <c r="C40" s="85" t="s">
        <v>15</v>
      </c>
      <c r="D40" s="86" t="s">
        <v>5</v>
      </c>
      <c r="E40" s="86" t="s">
        <v>6</v>
      </c>
      <c r="F40" s="87" t="s">
        <v>59</v>
      </c>
      <c r="G40" s="88">
        <v>200</v>
      </c>
      <c r="H40" s="89">
        <f>H41</f>
        <v>1001946.29</v>
      </c>
      <c r="I40" s="89">
        <f>I41</f>
        <v>0</v>
      </c>
      <c r="J40" s="89">
        <f>J41</f>
        <v>1176340</v>
      </c>
      <c r="K40" s="89">
        <f>K41</f>
        <v>0</v>
      </c>
      <c r="L40" s="89">
        <f>L41</f>
        <v>1302850</v>
      </c>
      <c r="M40" s="90">
        <f>M41</f>
        <v>0</v>
      </c>
    </row>
    <row r="41" spans="1:14" ht="67.5" customHeight="1" x14ac:dyDescent="0.2">
      <c r="A41" s="4"/>
      <c r="B41" s="13" t="s">
        <v>34</v>
      </c>
      <c r="C41" s="85" t="s">
        <v>15</v>
      </c>
      <c r="D41" s="86" t="s">
        <v>5</v>
      </c>
      <c r="E41" s="86" t="s">
        <v>6</v>
      </c>
      <c r="F41" s="87" t="s">
        <v>59</v>
      </c>
      <c r="G41" s="88">
        <v>240</v>
      </c>
      <c r="H41" s="89">
        <v>1001946.29</v>
      </c>
      <c r="I41" s="89">
        <v>0</v>
      </c>
      <c r="J41" s="89">
        <v>1176340</v>
      </c>
      <c r="K41" s="89">
        <v>0</v>
      </c>
      <c r="L41" s="89">
        <v>1302850</v>
      </c>
      <c r="M41" s="90">
        <v>0</v>
      </c>
      <c r="N41" s="35"/>
    </row>
    <row r="42" spans="1:14" ht="47.25" hidden="1" x14ac:dyDescent="0.2">
      <c r="A42" s="4"/>
      <c r="B42" s="13" t="s">
        <v>42</v>
      </c>
      <c r="C42" s="85" t="s">
        <v>15</v>
      </c>
      <c r="D42" s="86" t="s">
        <v>5</v>
      </c>
      <c r="E42" s="86" t="s">
        <v>6</v>
      </c>
      <c r="F42" s="87" t="s">
        <v>59</v>
      </c>
      <c r="G42" s="88">
        <v>200</v>
      </c>
      <c r="H42" s="46" t="e">
        <f>#REF!</f>
        <v>#REF!</v>
      </c>
      <c r="I42" s="46" t="e">
        <f>#REF!</f>
        <v>#REF!</v>
      </c>
      <c r="J42" s="46" t="e">
        <f>#REF!</f>
        <v>#REF!</v>
      </c>
      <c r="K42" s="46" t="e">
        <f>#REF!</f>
        <v>#REF!</v>
      </c>
      <c r="L42" s="46" t="e">
        <f>#REF!</f>
        <v>#REF!</v>
      </c>
      <c r="M42" s="46" t="e">
        <f>#REF!</f>
        <v>#REF!</v>
      </c>
    </row>
    <row r="43" spans="1:14" ht="94.5" hidden="1" x14ac:dyDescent="0.2">
      <c r="A43" s="4"/>
      <c r="B43" s="13" t="s">
        <v>28</v>
      </c>
      <c r="C43" s="85" t="s">
        <v>15</v>
      </c>
      <c r="D43" s="86" t="s">
        <v>5</v>
      </c>
      <c r="E43" s="86" t="s">
        <v>6</v>
      </c>
      <c r="F43" s="87" t="s">
        <v>55</v>
      </c>
      <c r="G43" s="88"/>
      <c r="H43" s="67">
        <f t="shared" ref="H43:M44" si="6">H44</f>
        <v>0</v>
      </c>
      <c r="I43" s="67">
        <f t="shared" si="6"/>
        <v>0</v>
      </c>
      <c r="J43" s="67">
        <f t="shared" si="6"/>
        <v>0</v>
      </c>
      <c r="K43" s="67">
        <f t="shared" si="6"/>
        <v>0</v>
      </c>
      <c r="L43" s="67">
        <f t="shared" si="6"/>
        <v>0</v>
      </c>
      <c r="M43" s="91">
        <f t="shared" si="6"/>
        <v>0</v>
      </c>
    </row>
    <row r="44" spans="1:14" ht="47.25" hidden="1" x14ac:dyDescent="0.2">
      <c r="A44" s="4"/>
      <c r="B44" s="13" t="s">
        <v>42</v>
      </c>
      <c r="C44" s="85" t="s">
        <v>15</v>
      </c>
      <c r="D44" s="86" t="s">
        <v>5</v>
      </c>
      <c r="E44" s="86" t="s">
        <v>6</v>
      </c>
      <c r="F44" s="87" t="s">
        <v>55</v>
      </c>
      <c r="G44" s="88">
        <v>200</v>
      </c>
      <c r="H44" s="67">
        <f t="shared" si="6"/>
        <v>0</v>
      </c>
      <c r="I44" s="67">
        <f t="shared" si="6"/>
        <v>0</v>
      </c>
      <c r="J44" s="67">
        <f t="shared" si="6"/>
        <v>0</v>
      </c>
      <c r="K44" s="67">
        <f t="shared" si="6"/>
        <v>0</v>
      </c>
      <c r="L44" s="67">
        <f t="shared" si="6"/>
        <v>0</v>
      </c>
      <c r="M44" s="91">
        <f t="shared" si="6"/>
        <v>0</v>
      </c>
    </row>
    <row r="45" spans="1:14" ht="63" hidden="1" x14ac:dyDescent="0.2">
      <c r="A45" s="4"/>
      <c r="B45" s="13" t="s">
        <v>34</v>
      </c>
      <c r="C45" s="85" t="s">
        <v>15</v>
      </c>
      <c r="D45" s="86" t="s">
        <v>5</v>
      </c>
      <c r="E45" s="86" t="s">
        <v>6</v>
      </c>
      <c r="F45" s="87" t="s">
        <v>55</v>
      </c>
      <c r="G45" s="88">
        <v>240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91">
        <v>0</v>
      </c>
    </row>
    <row r="46" spans="1:14" ht="26.25" hidden="1" customHeight="1" x14ac:dyDescent="0.2">
      <c r="A46" s="4"/>
      <c r="B46" s="13" t="s">
        <v>133</v>
      </c>
      <c r="C46" s="85" t="s">
        <v>15</v>
      </c>
      <c r="D46" s="86" t="s">
        <v>5</v>
      </c>
      <c r="E46" s="86" t="s">
        <v>6</v>
      </c>
      <c r="F46" s="87" t="s">
        <v>134</v>
      </c>
      <c r="G46" s="88"/>
      <c r="H46" s="67">
        <f>H47</f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6.25" hidden="1" customHeight="1" x14ac:dyDescent="0.2">
      <c r="A47" s="4"/>
      <c r="B47" s="13" t="s">
        <v>42</v>
      </c>
      <c r="C47" s="85" t="s">
        <v>15</v>
      </c>
      <c r="D47" s="86" t="s">
        <v>5</v>
      </c>
      <c r="E47" s="86" t="s">
        <v>6</v>
      </c>
      <c r="F47" s="87" t="s">
        <v>134</v>
      </c>
      <c r="G47" s="88">
        <v>200</v>
      </c>
      <c r="H47" s="67">
        <f>H48</f>
        <v>0</v>
      </c>
      <c r="I47" s="67">
        <v>0</v>
      </c>
      <c r="J47" s="67">
        <v>0</v>
      </c>
      <c r="K47" s="67">
        <v>0</v>
      </c>
      <c r="L47" s="67">
        <v>0</v>
      </c>
      <c r="M47" s="91">
        <v>0</v>
      </c>
    </row>
    <row r="48" spans="1:14" ht="35.25" hidden="1" customHeight="1" x14ac:dyDescent="0.2">
      <c r="A48" s="4"/>
      <c r="B48" s="13" t="s">
        <v>34</v>
      </c>
      <c r="C48" s="85" t="s">
        <v>15</v>
      </c>
      <c r="D48" s="86" t="s">
        <v>5</v>
      </c>
      <c r="E48" s="86" t="s">
        <v>6</v>
      </c>
      <c r="F48" s="87" t="s">
        <v>134</v>
      </c>
      <c r="G48" s="88">
        <v>240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91">
        <v>0</v>
      </c>
    </row>
    <row r="49" spans="1:13" ht="69" customHeight="1" x14ac:dyDescent="0.2">
      <c r="A49" s="4"/>
      <c r="B49" s="13" t="s">
        <v>141</v>
      </c>
      <c r="C49" s="85" t="s">
        <v>15</v>
      </c>
      <c r="D49" s="86" t="s">
        <v>5</v>
      </c>
      <c r="E49" s="86" t="s">
        <v>6</v>
      </c>
      <c r="F49" s="87" t="s">
        <v>142</v>
      </c>
      <c r="G49" s="88"/>
      <c r="H49" s="67">
        <f>H50</f>
        <v>3400000</v>
      </c>
      <c r="I49" s="67">
        <f t="shared" ref="I49:M49" si="7">I50</f>
        <v>3400000</v>
      </c>
      <c r="J49" s="67">
        <f t="shared" si="7"/>
        <v>0</v>
      </c>
      <c r="K49" s="67">
        <f t="shared" si="7"/>
        <v>0</v>
      </c>
      <c r="L49" s="67">
        <f t="shared" si="7"/>
        <v>0</v>
      </c>
      <c r="M49" s="91">
        <f t="shared" si="7"/>
        <v>0</v>
      </c>
    </row>
    <row r="50" spans="1:13" ht="48.75" customHeight="1" x14ac:dyDescent="0.2">
      <c r="A50" s="4"/>
      <c r="B50" s="13" t="s">
        <v>42</v>
      </c>
      <c r="C50" s="85" t="s">
        <v>15</v>
      </c>
      <c r="D50" s="86" t="s">
        <v>5</v>
      </c>
      <c r="E50" s="86" t="s">
        <v>6</v>
      </c>
      <c r="F50" s="87" t="s">
        <v>142</v>
      </c>
      <c r="G50" s="88">
        <v>200</v>
      </c>
      <c r="H50" s="67">
        <f>H51</f>
        <v>3400000</v>
      </c>
      <c r="I50" s="67">
        <f t="shared" ref="I50:M50" si="8">I51</f>
        <v>3400000</v>
      </c>
      <c r="J50" s="67">
        <f t="shared" si="8"/>
        <v>0</v>
      </c>
      <c r="K50" s="67">
        <f t="shared" si="8"/>
        <v>0</v>
      </c>
      <c r="L50" s="67">
        <f t="shared" si="8"/>
        <v>0</v>
      </c>
      <c r="M50" s="91">
        <f t="shared" si="8"/>
        <v>0</v>
      </c>
    </row>
    <row r="51" spans="1:13" ht="68.25" customHeight="1" x14ac:dyDescent="0.2">
      <c r="A51" s="4"/>
      <c r="B51" s="13" t="s">
        <v>43</v>
      </c>
      <c r="C51" s="85" t="s">
        <v>15</v>
      </c>
      <c r="D51" s="86" t="s">
        <v>5</v>
      </c>
      <c r="E51" s="86" t="s">
        <v>6</v>
      </c>
      <c r="F51" s="87" t="s">
        <v>142</v>
      </c>
      <c r="G51" s="88">
        <v>240</v>
      </c>
      <c r="H51" s="67">
        <v>3400000</v>
      </c>
      <c r="I51" s="67">
        <v>3400000</v>
      </c>
      <c r="J51" s="67">
        <v>0</v>
      </c>
      <c r="K51" s="67">
        <v>0</v>
      </c>
      <c r="L51" s="67">
        <v>0</v>
      </c>
      <c r="M51" s="91">
        <v>0</v>
      </c>
    </row>
    <row r="52" spans="1:13" ht="67.5" customHeight="1" x14ac:dyDescent="0.2">
      <c r="A52" s="4"/>
      <c r="B52" s="13" t="s">
        <v>141</v>
      </c>
      <c r="C52" s="85" t="s">
        <v>15</v>
      </c>
      <c r="D52" s="86" t="s">
        <v>5</v>
      </c>
      <c r="E52" s="86" t="s">
        <v>6</v>
      </c>
      <c r="F52" s="87" t="s">
        <v>143</v>
      </c>
      <c r="G52" s="88"/>
      <c r="H52" s="67">
        <f>H53</f>
        <v>997832.94</v>
      </c>
      <c r="I52" s="67">
        <f t="shared" ref="I52:M52" si="9">I53</f>
        <v>0</v>
      </c>
      <c r="J52" s="67">
        <f t="shared" si="9"/>
        <v>0</v>
      </c>
      <c r="K52" s="67">
        <f t="shared" si="9"/>
        <v>0</v>
      </c>
      <c r="L52" s="67">
        <f t="shared" si="9"/>
        <v>0</v>
      </c>
      <c r="M52" s="91">
        <f t="shared" si="9"/>
        <v>0</v>
      </c>
    </row>
    <row r="53" spans="1:13" ht="54.75" customHeight="1" x14ac:dyDescent="0.2">
      <c r="A53" s="4"/>
      <c r="B53" s="13" t="s">
        <v>42</v>
      </c>
      <c r="C53" s="85" t="s">
        <v>15</v>
      </c>
      <c r="D53" s="86" t="s">
        <v>5</v>
      </c>
      <c r="E53" s="86" t="s">
        <v>6</v>
      </c>
      <c r="F53" s="87" t="s">
        <v>143</v>
      </c>
      <c r="G53" s="88">
        <v>200</v>
      </c>
      <c r="H53" s="67">
        <f>H54</f>
        <v>997832.94</v>
      </c>
      <c r="I53" s="67">
        <f t="shared" ref="I53:M53" si="10">I54</f>
        <v>0</v>
      </c>
      <c r="J53" s="67">
        <f t="shared" si="10"/>
        <v>0</v>
      </c>
      <c r="K53" s="67">
        <f t="shared" si="10"/>
        <v>0</v>
      </c>
      <c r="L53" s="67">
        <f t="shared" si="10"/>
        <v>0</v>
      </c>
      <c r="M53" s="91">
        <f t="shared" si="10"/>
        <v>0</v>
      </c>
    </row>
    <row r="54" spans="1:13" ht="64.5" customHeight="1" x14ac:dyDescent="0.2">
      <c r="A54" s="4"/>
      <c r="B54" s="13" t="s">
        <v>43</v>
      </c>
      <c r="C54" s="85" t="s">
        <v>15</v>
      </c>
      <c r="D54" s="86" t="s">
        <v>5</v>
      </c>
      <c r="E54" s="86" t="s">
        <v>6</v>
      </c>
      <c r="F54" s="87" t="s">
        <v>143</v>
      </c>
      <c r="G54" s="88">
        <v>240</v>
      </c>
      <c r="H54" s="67">
        <v>997832.94</v>
      </c>
      <c r="I54" s="67">
        <v>0</v>
      </c>
      <c r="J54" s="67">
        <v>0</v>
      </c>
      <c r="K54" s="67">
        <v>0</v>
      </c>
      <c r="L54" s="67">
        <v>0</v>
      </c>
      <c r="M54" s="91">
        <v>0</v>
      </c>
    </row>
    <row r="55" spans="1:13" ht="91.5" customHeight="1" x14ac:dyDescent="0.2">
      <c r="A55" s="4"/>
      <c r="B55" s="64" t="s">
        <v>106</v>
      </c>
      <c r="C55" s="81" t="s">
        <v>15</v>
      </c>
      <c r="D55" s="82" t="s">
        <v>12</v>
      </c>
      <c r="E55" s="82" t="s">
        <v>8</v>
      </c>
      <c r="F55" s="83" t="s">
        <v>44</v>
      </c>
      <c r="G55" s="72"/>
      <c r="H55" s="92">
        <f t="shared" ref="H55:M55" si="11">H56+H60</f>
        <v>4695274.4800000004</v>
      </c>
      <c r="I55" s="92">
        <f t="shared" si="11"/>
        <v>0</v>
      </c>
      <c r="J55" s="92">
        <f t="shared" si="11"/>
        <v>3762111.7699999996</v>
      </c>
      <c r="K55" s="92">
        <f t="shared" si="11"/>
        <v>0</v>
      </c>
      <c r="L55" s="92">
        <f t="shared" si="11"/>
        <v>3658173.8499999996</v>
      </c>
      <c r="M55" s="93">
        <f t="shared" si="11"/>
        <v>0</v>
      </c>
    </row>
    <row r="56" spans="1:13" ht="20.25" hidden="1" customHeight="1" x14ac:dyDescent="0.2">
      <c r="A56" s="4"/>
      <c r="B56" s="64" t="s">
        <v>107</v>
      </c>
      <c r="C56" s="81" t="s">
        <v>15</v>
      </c>
      <c r="D56" s="82" t="s">
        <v>12</v>
      </c>
      <c r="E56" s="82" t="s">
        <v>6</v>
      </c>
      <c r="F56" s="83" t="s">
        <v>44</v>
      </c>
      <c r="G56" s="72"/>
      <c r="H56" s="92">
        <f t="shared" ref="H56:M58" si="12">H57</f>
        <v>0</v>
      </c>
      <c r="I56" s="92">
        <f t="shared" si="12"/>
        <v>0</v>
      </c>
      <c r="J56" s="92">
        <f t="shared" si="12"/>
        <v>0</v>
      </c>
      <c r="K56" s="92">
        <f t="shared" si="12"/>
        <v>0</v>
      </c>
      <c r="L56" s="92">
        <f t="shared" si="12"/>
        <v>0</v>
      </c>
      <c r="M56" s="93">
        <f t="shared" si="12"/>
        <v>0</v>
      </c>
    </row>
    <row r="57" spans="1:13" ht="52.5" hidden="1" customHeight="1" x14ac:dyDescent="0.2">
      <c r="A57" s="4"/>
      <c r="B57" s="37" t="s">
        <v>113</v>
      </c>
      <c r="C57" s="85" t="s">
        <v>15</v>
      </c>
      <c r="D57" s="86" t="s">
        <v>12</v>
      </c>
      <c r="E57" s="86" t="s">
        <v>6</v>
      </c>
      <c r="F57" s="87" t="s">
        <v>45</v>
      </c>
      <c r="G57" s="88"/>
      <c r="H57" s="67">
        <f t="shared" si="12"/>
        <v>0</v>
      </c>
      <c r="I57" s="67">
        <f t="shared" si="12"/>
        <v>0</v>
      </c>
      <c r="J57" s="67">
        <f t="shared" si="12"/>
        <v>0</v>
      </c>
      <c r="K57" s="67">
        <f t="shared" si="12"/>
        <v>0</v>
      </c>
      <c r="L57" s="67">
        <f t="shared" si="12"/>
        <v>0</v>
      </c>
      <c r="M57" s="91">
        <f t="shared" si="12"/>
        <v>0</v>
      </c>
    </row>
    <row r="58" spans="1:13" ht="45" hidden="1" customHeight="1" x14ac:dyDescent="0.2">
      <c r="A58" s="4"/>
      <c r="B58" s="38" t="s">
        <v>42</v>
      </c>
      <c r="C58" s="85" t="s">
        <v>15</v>
      </c>
      <c r="D58" s="86" t="s">
        <v>12</v>
      </c>
      <c r="E58" s="86" t="s">
        <v>6</v>
      </c>
      <c r="F58" s="87" t="s">
        <v>45</v>
      </c>
      <c r="G58" s="88">
        <v>200</v>
      </c>
      <c r="H58" s="67">
        <f t="shared" si="12"/>
        <v>0</v>
      </c>
      <c r="I58" s="67">
        <f t="shared" si="12"/>
        <v>0</v>
      </c>
      <c r="J58" s="67">
        <f t="shared" si="12"/>
        <v>0</v>
      </c>
      <c r="K58" s="67">
        <f t="shared" si="12"/>
        <v>0</v>
      </c>
      <c r="L58" s="67">
        <f t="shared" si="12"/>
        <v>0</v>
      </c>
      <c r="M58" s="91">
        <f t="shared" si="12"/>
        <v>0</v>
      </c>
    </row>
    <row r="59" spans="1:13" ht="45" hidden="1" customHeight="1" x14ac:dyDescent="0.2">
      <c r="A59" s="4"/>
      <c r="B59" s="38" t="s">
        <v>43</v>
      </c>
      <c r="C59" s="85" t="s">
        <v>15</v>
      </c>
      <c r="D59" s="86" t="s">
        <v>12</v>
      </c>
      <c r="E59" s="86" t="s">
        <v>6</v>
      </c>
      <c r="F59" s="87" t="s">
        <v>45</v>
      </c>
      <c r="G59" s="88">
        <v>240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  <c r="M59" s="91">
        <v>0</v>
      </c>
    </row>
    <row r="60" spans="1:13" ht="29.25" customHeight="1" x14ac:dyDescent="0.2">
      <c r="A60" s="4"/>
      <c r="B60" s="63" t="s">
        <v>105</v>
      </c>
      <c r="C60" s="81" t="s">
        <v>15</v>
      </c>
      <c r="D60" s="82" t="s">
        <v>12</v>
      </c>
      <c r="E60" s="82" t="s">
        <v>10</v>
      </c>
      <c r="F60" s="83" t="s">
        <v>44</v>
      </c>
      <c r="G60" s="72"/>
      <c r="H60" s="92">
        <f>H61+H66+H73</f>
        <v>4695274.4800000004</v>
      </c>
      <c r="I60" s="92">
        <f>I61+I66+I73</f>
        <v>0</v>
      </c>
      <c r="J60" s="92">
        <f>J61+J66+J73</f>
        <v>3762111.7699999996</v>
      </c>
      <c r="K60" s="92">
        <f>K61+K66+K73</f>
        <v>0</v>
      </c>
      <c r="L60" s="92">
        <f>L61+L66+L73</f>
        <v>3658173.8499999996</v>
      </c>
      <c r="M60" s="93">
        <f>M61</f>
        <v>0</v>
      </c>
    </row>
    <row r="61" spans="1:13" ht="31.5" x14ac:dyDescent="0.2">
      <c r="A61" s="4"/>
      <c r="B61" s="84" t="s">
        <v>21</v>
      </c>
      <c r="C61" s="85" t="s">
        <v>15</v>
      </c>
      <c r="D61" s="86" t="s">
        <v>12</v>
      </c>
      <c r="E61" s="86" t="s">
        <v>10</v>
      </c>
      <c r="F61" s="87" t="s">
        <v>45</v>
      </c>
      <c r="G61" s="88"/>
      <c r="H61" s="67">
        <f>H62+H64</f>
        <v>2612329.16</v>
      </c>
      <c r="I61" s="67">
        <f t="shared" ref="H61:L62" si="13">I62</f>
        <v>0</v>
      </c>
      <c r="J61" s="67">
        <f t="shared" si="13"/>
        <v>2100200.7999999998</v>
      </c>
      <c r="K61" s="67">
        <f t="shared" si="13"/>
        <v>0</v>
      </c>
      <c r="L61" s="67">
        <f t="shared" si="13"/>
        <v>2200500.2999999998</v>
      </c>
      <c r="M61" s="91">
        <f>M62</f>
        <v>0</v>
      </c>
    </row>
    <row r="62" spans="1:13" ht="47.25" x14ac:dyDescent="0.2">
      <c r="A62" s="4"/>
      <c r="B62" s="13" t="s">
        <v>42</v>
      </c>
      <c r="C62" s="85" t="s">
        <v>15</v>
      </c>
      <c r="D62" s="86" t="s">
        <v>12</v>
      </c>
      <c r="E62" s="86" t="s">
        <v>10</v>
      </c>
      <c r="F62" s="87" t="s">
        <v>45</v>
      </c>
      <c r="G62" s="88">
        <v>200</v>
      </c>
      <c r="H62" s="89">
        <f t="shared" si="13"/>
        <v>2612233.7200000002</v>
      </c>
      <c r="I62" s="89">
        <f t="shared" si="13"/>
        <v>0</v>
      </c>
      <c r="J62" s="89">
        <f t="shared" si="13"/>
        <v>2100200.7999999998</v>
      </c>
      <c r="K62" s="89">
        <f t="shared" si="13"/>
        <v>0</v>
      </c>
      <c r="L62" s="89">
        <f t="shared" si="13"/>
        <v>2200500.2999999998</v>
      </c>
      <c r="M62" s="90">
        <f>M63</f>
        <v>0</v>
      </c>
    </row>
    <row r="63" spans="1:13" ht="63" x14ac:dyDescent="0.2">
      <c r="A63" s="4"/>
      <c r="B63" s="13" t="s">
        <v>43</v>
      </c>
      <c r="C63" s="85" t="s">
        <v>15</v>
      </c>
      <c r="D63" s="86" t="s">
        <v>12</v>
      </c>
      <c r="E63" s="86" t="s">
        <v>10</v>
      </c>
      <c r="F63" s="87" t="s">
        <v>45</v>
      </c>
      <c r="G63" s="88">
        <v>240</v>
      </c>
      <c r="H63" s="89">
        <v>2612233.7200000002</v>
      </c>
      <c r="I63" s="89">
        <v>0</v>
      </c>
      <c r="J63" s="89">
        <v>2100200.7999999998</v>
      </c>
      <c r="K63" s="89">
        <v>0</v>
      </c>
      <c r="L63" s="89">
        <v>2200500.2999999998</v>
      </c>
      <c r="M63" s="90">
        <v>0</v>
      </c>
    </row>
    <row r="64" spans="1:13" ht="15.75" x14ac:dyDescent="0.2">
      <c r="A64" s="4"/>
      <c r="B64" s="13" t="s">
        <v>51</v>
      </c>
      <c r="C64" s="85" t="s">
        <v>15</v>
      </c>
      <c r="D64" s="86" t="s">
        <v>12</v>
      </c>
      <c r="E64" s="86" t="s">
        <v>10</v>
      </c>
      <c r="F64" s="87" t="s">
        <v>45</v>
      </c>
      <c r="G64" s="88">
        <v>800</v>
      </c>
      <c r="H64" s="89">
        <f>H65</f>
        <v>95.44</v>
      </c>
      <c r="I64" s="89">
        <f t="shared" ref="I64:M64" si="14">I65</f>
        <v>0</v>
      </c>
      <c r="J64" s="89">
        <f t="shared" si="14"/>
        <v>0</v>
      </c>
      <c r="K64" s="89">
        <f t="shared" si="14"/>
        <v>0</v>
      </c>
      <c r="L64" s="89">
        <f t="shared" si="14"/>
        <v>0</v>
      </c>
      <c r="M64" s="90">
        <f t="shared" si="14"/>
        <v>0</v>
      </c>
    </row>
    <row r="65" spans="1:13" ht="47.25" x14ac:dyDescent="0.2">
      <c r="A65" s="4"/>
      <c r="B65" s="13" t="s">
        <v>52</v>
      </c>
      <c r="C65" s="85" t="s">
        <v>15</v>
      </c>
      <c r="D65" s="86" t="s">
        <v>12</v>
      </c>
      <c r="E65" s="86" t="s">
        <v>10</v>
      </c>
      <c r="F65" s="87" t="s">
        <v>45</v>
      </c>
      <c r="G65" s="88">
        <v>850</v>
      </c>
      <c r="H65" s="89">
        <v>95.44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31.5" x14ac:dyDescent="0.2">
      <c r="A66" s="4"/>
      <c r="B66" s="14" t="s">
        <v>22</v>
      </c>
      <c r="C66" s="85" t="s">
        <v>15</v>
      </c>
      <c r="D66" s="86" t="s">
        <v>12</v>
      </c>
      <c r="E66" s="86" t="s">
        <v>10</v>
      </c>
      <c r="F66" s="87" t="s">
        <v>46</v>
      </c>
      <c r="G66" s="88"/>
      <c r="H66" s="89">
        <f t="shared" ref="H66:M66" si="15">H68</f>
        <v>2032945.32</v>
      </c>
      <c r="I66" s="89">
        <f t="shared" si="15"/>
        <v>0</v>
      </c>
      <c r="J66" s="89">
        <f t="shared" si="15"/>
        <v>1611910.97</v>
      </c>
      <c r="K66" s="89">
        <f t="shared" si="15"/>
        <v>0</v>
      </c>
      <c r="L66" s="89">
        <f t="shared" si="15"/>
        <v>1457673.55</v>
      </c>
      <c r="M66" s="90">
        <f t="shared" si="15"/>
        <v>0</v>
      </c>
    </row>
    <row r="67" spans="1:13" ht="47.25" x14ac:dyDescent="0.2">
      <c r="A67" s="4"/>
      <c r="B67" s="13" t="s">
        <v>42</v>
      </c>
      <c r="C67" s="85" t="s">
        <v>15</v>
      </c>
      <c r="D67" s="86" t="s">
        <v>12</v>
      </c>
      <c r="E67" s="86" t="s">
        <v>10</v>
      </c>
      <c r="F67" s="87" t="s">
        <v>46</v>
      </c>
      <c r="G67" s="88">
        <v>200</v>
      </c>
      <c r="H67" s="89">
        <f t="shared" ref="H67:M67" si="16">H68</f>
        <v>2032945.32</v>
      </c>
      <c r="I67" s="89">
        <f t="shared" si="16"/>
        <v>0</v>
      </c>
      <c r="J67" s="89">
        <f t="shared" si="16"/>
        <v>1611910.97</v>
      </c>
      <c r="K67" s="89">
        <f t="shared" si="16"/>
        <v>0</v>
      </c>
      <c r="L67" s="89">
        <f t="shared" si="16"/>
        <v>1457673.55</v>
      </c>
      <c r="M67" s="90">
        <f t="shared" si="16"/>
        <v>0</v>
      </c>
    </row>
    <row r="68" spans="1:13" ht="67.5" customHeight="1" x14ac:dyDescent="0.2">
      <c r="A68" s="4"/>
      <c r="B68" s="13" t="s">
        <v>43</v>
      </c>
      <c r="C68" s="85" t="s">
        <v>15</v>
      </c>
      <c r="D68" s="86" t="s">
        <v>12</v>
      </c>
      <c r="E68" s="86" t="s">
        <v>10</v>
      </c>
      <c r="F68" s="87" t="s">
        <v>46</v>
      </c>
      <c r="G68" s="88">
        <v>240</v>
      </c>
      <c r="H68" s="89">
        <v>2032945.32</v>
      </c>
      <c r="I68" s="89">
        <v>0</v>
      </c>
      <c r="J68" s="89">
        <v>1611910.97</v>
      </c>
      <c r="K68" s="89">
        <v>0</v>
      </c>
      <c r="L68" s="89">
        <v>1457673.55</v>
      </c>
      <c r="M68" s="90">
        <v>0</v>
      </c>
    </row>
    <row r="69" spans="1:13" ht="39.75" hidden="1" customHeight="1" x14ac:dyDescent="0.2">
      <c r="A69" s="12"/>
      <c r="B69" s="68" t="s">
        <v>80</v>
      </c>
      <c r="C69" s="75" t="s">
        <v>15</v>
      </c>
      <c r="D69" s="76" t="s">
        <v>23</v>
      </c>
      <c r="E69" s="76" t="s">
        <v>8</v>
      </c>
      <c r="F69" s="77" t="s">
        <v>8</v>
      </c>
      <c r="G69" s="78" t="s">
        <v>9</v>
      </c>
      <c r="H69" s="79">
        <f t="shared" ref="H69:M71" si="17">H70</f>
        <v>0</v>
      </c>
      <c r="I69" s="79">
        <f t="shared" si="17"/>
        <v>0</v>
      </c>
      <c r="J69" s="79">
        <f t="shared" si="17"/>
        <v>0</v>
      </c>
      <c r="K69" s="79">
        <f t="shared" si="17"/>
        <v>0</v>
      </c>
      <c r="L69" s="79">
        <f t="shared" si="17"/>
        <v>0</v>
      </c>
      <c r="M69" s="80">
        <f t="shared" si="17"/>
        <v>0</v>
      </c>
    </row>
    <row r="70" spans="1:13" ht="51" hidden="1" customHeight="1" x14ac:dyDescent="0.2">
      <c r="A70" s="4"/>
      <c r="B70" s="84" t="s">
        <v>29</v>
      </c>
      <c r="C70" s="85" t="s">
        <v>15</v>
      </c>
      <c r="D70" s="86" t="s">
        <v>23</v>
      </c>
      <c r="E70" s="86" t="s">
        <v>6</v>
      </c>
      <c r="F70" s="87" t="s">
        <v>8</v>
      </c>
      <c r="G70" s="88"/>
      <c r="H70" s="94">
        <f t="shared" si="17"/>
        <v>0</v>
      </c>
      <c r="I70" s="94">
        <f t="shared" si="17"/>
        <v>0</v>
      </c>
      <c r="J70" s="94">
        <f t="shared" si="17"/>
        <v>0</v>
      </c>
      <c r="K70" s="94">
        <f t="shared" si="17"/>
        <v>0</v>
      </c>
      <c r="L70" s="94">
        <f t="shared" si="17"/>
        <v>0</v>
      </c>
      <c r="M70" s="95">
        <f t="shared" si="17"/>
        <v>0</v>
      </c>
    </row>
    <row r="71" spans="1:13" ht="51" hidden="1" customHeight="1" x14ac:dyDescent="0.2">
      <c r="A71" s="4"/>
      <c r="B71" s="84" t="s">
        <v>40</v>
      </c>
      <c r="C71" s="85" t="s">
        <v>15</v>
      </c>
      <c r="D71" s="86" t="s">
        <v>23</v>
      </c>
      <c r="E71" s="86" t="s">
        <v>6</v>
      </c>
      <c r="F71" s="87" t="s">
        <v>6</v>
      </c>
      <c r="G71" s="88" t="s">
        <v>9</v>
      </c>
      <c r="H71" s="94">
        <f t="shared" si="17"/>
        <v>0</v>
      </c>
      <c r="I71" s="94">
        <f t="shared" si="17"/>
        <v>0</v>
      </c>
      <c r="J71" s="94">
        <f t="shared" si="17"/>
        <v>0</v>
      </c>
      <c r="K71" s="94">
        <f t="shared" si="17"/>
        <v>0</v>
      </c>
      <c r="L71" s="94">
        <f t="shared" si="17"/>
        <v>0</v>
      </c>
      <c r="M71" s="95">
        <f t="shared" si="17"/>
        <v>0</v>
      </c>
    </row>
    <row r="72" spans="1:13" ht="42" hidden="1" customHeight="1" x14ac:dyDescent="0.2">
      <c r="A72" s="4"/>
      <c r="B72" s="13" t="s">
        <v>34</v>
      </c>
      <c r="C72" s="96" t="s">
        <v>15</v>
      </c>
      <c r="D72" s="86" t="s">
        <v>23</v>
      </c>
      <c r="E72" s="86" t="s">
        <v>6</v>
      </c>
      <c r="F72" s="87" t="s">
        <v>6</v>
      </c>
      <c r="G72" s="88">
        <v>240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90">
        <v>0</v>
      </c>
    </row>
    <row r="73" spans="1:13" ht="42" customHeight="1" x14ac:dyDescent="0.2">
      <c r="A73" s="4"/>
      <c r="B73" s="53" t="s">
        <v>82</v>
      </c>
      <c r="C73" s="85" t="s">
        <v>15</v>
      </c>
      <c r="D73" s="86" t="s">
        <v>12</v>
      </c>
      <c r="E73" s="86" t="s">
        <v>10</v>
      </c>
      <c r="F73" s="87" t="s">
        <v>59</v>
      </c>
      <c r="G73" s="88"/>
      <c r="H73" s="89">
        <f t="shared" ref="H73:M74" si="18">H74</f>
        <v>50000</v>
      </c>
      <c r="I73" s="89">
        <f t="shared" si="18"/>
        <v>0</v>
      </c>
      <c r="J73" s="89">
        <f t="shared" si="18"/>
        <v>50000</v>
      </c>
      <c r="K73" s="89">
        <f t="shared" si="18"/>
        <v>0</v>
      </c>
      <c r="L73" s="89">
        <f t="shared" si="18"/>
        <v>0</v>
      </c>
      <c r="M73" s="90">
        <f t="shared" si="18"/>
        <v>0</v>
      </c>
    </row>
    <row r="74" spans="1:13" ht="48.75" customHeight="1" x14ac:dyDescent="0.2">
      <c r="A74" s="4"/>
      <c r="B74" s="54" t="s">
        <v>83</v>
      </c>
      <c r="C74" s="85" t="s">
        <v>15</v>
      </c>
      <c r="D74" s="86" t="s">
        <v>12</v>
      </c>
      <c r="E74" s="86" t="s">
        <v>10</v>
      </c>
      <c r="F74" s="87" t="s">
        <v>59</v>
      </c>
      <c r="G74" s="88">
        <v>200</v>
      </c>
      <c r="H74" s="89">
        <f t="shared" si="18"/>
        <v>50000</v>
      </c>
      <c r="I74" s="89">
        <f t="shared" si="18"/>
        <v>0</v>
      </c>
      <c r="J74" s="89">
        <f t="shared" si="18"/>
        <v>50000</v>
      </c>
      <c r="K74" s="89">
        <f t="shared" si="18"/>
        <v>0</v>
      </c>
      <c r="L74" s="89">
        <f t="shared" si="18"/>
        <v>0</v>
      </c>
      <c r="M74" s="90">
        <f t="shared" si="18"/>
        <v>0</v>
      </c>
    </row>
    <row r="75" spans="1:13" ht="51.75" customHeight="1" x14ac:dyDescent="0.2">
      <c r="A75" s="4"/>
      <c r="B75" s="54" t="s">
        <v>84</v>
      </c>
      <c r="C75" s="85" t="s">
        <v>15</v>
      </c>
      <c r="D75" s="86" t="s">
        <v>12</v>
      </c>
      <c r="E75" s="86" t="s">
        <v>10</v>
      </c>
      <c r="F75" s="87" t="s">
        <v>59</v>
      </c>
      <c r="G75" s="88">
        <v>240</v>
      </c>
      <c r="H75" s="89">
        <v>50000</v>
      </c>
      <c r="I75" s="89">
        <v>0</v>
      </c>
      <c r="J75" s="89">
        <v>50000</v>
      </c>
      <c r="K75" s="89">
        <v>0</v>
      </c>
      <c r="L75" s="89">
        <v>0</v>
      </c>
      <c r="M75" s="90">
        <v>0</v>
      </c>
    </row>
    <row r="76" spans="1:13" ht="126" x14ac:dyDescent="0.2">
      <c r="A76" s="12"/>
      <c r="B76" s="68" t="s">
        <v>74</v>
      </c>
      <c r="C76" s="97" t="s">
        <v>15</v>
      </c>
      <c r="D76" s="76" t="s">
        <v>16</v>
      </c>
      <c r="E76" s="76" t="s">
        <v>8</v>
      </c>
      <c r="F76" s="77" t="s">
        <v>44</v>
      </c>
      <c r="G76" s="78"/>
      <c r="H76" s="79">
        <f t="shared" ref="H76:M76" si="19">H77+H87+H91</f>
        <v>4481946.16</v>
      </c>
      <c r="I76" s="79">
        <f t="shared" si="19"/>
        <v>0</v>
      </c>
      <c r="J76" s="79">
        <f t="shared" si="19"/>
        <v>3752000</v>
      </c>
      <c r="K76" s="79">
        <f t="shared" si="19"/>
        <v>0</v>
      </c>
      <c r="L76" s="79">
        <f t="shared" si="19"/>
        <v>3400050</v>
      </c>
      <c r="M76" s="80">
        <f t="shared" si="19"/>
        <v>0</v>
      </c>
    </row>
    <row r="77" spans="1:13" ht="39" customHeight="1" x14ac:dyDescent="0.2">
      <c r="A77" s="4"/>
      <c r="B77" s="68" t="s">
        <v>114</v>
      </c>
      <c r="C77" s="81" t="s">
        <v>15</v>
      </c>
      <c r="D77" s="82" t="s">
        <v>16</v>
      </c>
      <c r="E77" s="82" t="s">
        <v>6</v>
      </c>
      <c r="F77" s="83" t="s">
        <v>44</v>
      </c>
      <c r="G77" s="72"/>
      <c r="H77" s="73">
        <f>H84+H81</f>
        <v>3303946.16</v>
      </c>
      <c r="I77" s="73">
        <f>I78+I84</f>
        <v>0</v>
      </c>
      <c r="J77" s="73">
        <f>J78+J84</f>
        <v>2600000</v>
      </c>
      <c r="K77" s="73">
        <f>K78+K84</f>
        <v>0</v>
      </c>
      <c r="L77" s="73">
        <f>L78+L84</f>
        <v>2300000</v>
      </c>
      <c r="M77" s="74">
        <f>M78+M84</f>
        <v>0</v>
      </c>
    </row>
    <row r="78" spans="1:13" ht="93.75" hidden="1" customHeight="1" x14ac:dyDescent="0.2">
      <c r="A78" s="4"/>
      <c r="B78" s="84" t="s">
        <v>30</v>
      </c>
      <c r="C78" s="85" t="s">
        <v>15</v>
      </c>
      <c r="D78" s="86" t="s">
        <v>16</v>
      </c>
      <c r="E78" s="86" t="s">
        <v>6</v>
      </c>
      <c r="F78" s="87" t="s">
        <v>47</v>
      </c>
      <c r="G78" s="88" t="s">
        <v>9</v>
      </c>
      <c r="H78" s="89">
        <f t="shared" ref="H78:M78" si="20">H80</f>
        <v>0</v>
      </c>
      <c r="I78" s="89">
        <f t="shared" si="20"/>
        <v>0</v>
      </c>
      <c r="J78" s="89">
        <f t="shared" si="20"/>
        <v>0</v>
      </c>
      <c r="K78" s="89">
        <f t="shared" si="20"/>
        <v>0</v>
      </c>
      <c r="L78" s="89">
        <f t="shared" si="20"/>
        <v>0</v>
      </c>
      <c r="M78" s="90">
        <f t="shared" si="20"/>
        <v>0</v>
      </c>
    </row>
    <row r="79" spans="1:13" ht="58.5" hidden="1" customHeight="1" x14ac:dyDescent="0.2">
      <c r="A79" s="4"/>
      <c r="B79" s="13" t="s">
        <v>42</v>
      </c>
      <c r="C79" s="85" t="s">
        <v>15</v>
      </c>
      <c r="D79" s="86" t="s">
        <v>16</v>
      </c>
      <c r="E79" s="86" t="s">
        <v>6</v>
      </c>
      <c r="F79" s="87" t="s">
        <v>47</v>
      </c>
      <c r="G79" s="88">
        <v>200</v>
      </c>
      <c r="H79" s="89">
        <f t="shared" ref="H79:M79" si="21">H80</f>
        <v>0</v>
      </c>
      <c r="I79" s="89">
        <f t="shared" si="21"/>
        <v>0</v>
      </c>
      <c r="J79" s="89">
        <f t="shared" si="21"/>
        <v>0</v>
      </c>
      <c r="K79" s="89">
        <f t="shared" si="21"/>
        <v>0</v>
      </c>
      <c r="L79" s="89">
        <f t="shared" si="21"/>
        <v>0</v>
      </c>
      <c r="M79" s="90">
        <f t="shared" si="21"/>
        <v>0</v>
      </c>
    </row>
    <row r="80" spans="1:13" ht="65.25" hidden="1" customHeight="1" x14ac:dyDescent="0.2">
      <c r="A80" s="4"/>
      <c r="B80" s="13" t="s">
        <v>43</v>
      </c>
      <c r="C80" s="85" t="s">
        <v>15</v>
      </c>
      <c r="D80" s="86" t="s">
        <v>16</v>
      </c>
      <c r="E80" s="86" t="s">
        <v>6</v>
      </c>
      <c r="F80" s="87" t="s">
        <v>47</v>
      </c>
      <c r="G80" s="88">
        <v>240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90">
        <v>0</v>
      </c>
    </row>
    <row r="81" spans="1:13" ht="105" hidden="1" customHeight="1" x14ac:dyDescent="0.2">
      <c r="A81" s="4"/>
      <c r="B81" s="84" t="s">
        <v>30</v>
      </c>
      <c r="C81" s="85" t="s">
        <v>15</v>
      </c>
      <c r="D81" s="86" t="s">
        <v>16</v>
      </c>
      <c r="E81" s="86" t="s">
        <v>6</v>
      </c>
      <c r="F81" s="87" t="s">
        <v>47</v>
      </c>
      <c r="G81" s="88"/>
      <c r="H81" s="89">
        <f t="shared" ref="H81:M82" si="22">H82</f>
        <v>0</v>
      </c>
      <c r="I81" s="89">
        <f t="shared" si="22"/>
        <v>0</v>
      </c>
      <c r="J81" s="89">
        <f t="shared" si="22"/>
        <v>0</v>
      </c>
      <c r="K81" s="89">
        <f t="shared" si="22"/>
        <v>0</v>
      </c>
      <c r="L81" s="89">
        <f t="shared" si="22"/>
        <v>0</v>
      </c>
      <c r="M81" s="90">
        <f t="shared" si="22"/>
        <v>0</v>
      </c>
    </row>
    <row r="82" spans="1:13" ht="65.25" hidden="1" customHeight="1" x14ac:dyDescent="0.2">
      <c r="A82" s="4"/>
      <c r="B82" s="13" t="s">
        <v>42</v>
      </c>
      <c r="C82" s="85" t="s">
        <v>15</v>
      </c>
      <c r="D82" s="86" t="s">
        <v>16</v>
      </c>
      <c r="E82" s="86" t="s">
        <v>6</v>
      </c>
      <c r="F82" s="87" t="s">
        <v>47</v>
      </c>
      <c r="G82" s="88">
        <v>200</v>
      </c>
      <c r="H82" s="89">
        <f t="shared" si="22"/>
        <v>0</v>
      </c>
      <c r="I82" s="89">
        <f t="shared" si="22"/>
        <v>0</v>
      </c>
      <c r="J82" s="89">
        <f t="shared" si="22"/>
        <v>0</v>
      </c>
      <c r="K82" s="89">
        <f t="shared" si="22"/>
        <v>0</v>
      </c>
      <c r="L82" s="89">
        <f t="shared" si="22"/>
        <v>0</v>
      </c>
      <c r="M82" s="90">
        <f t="shared" si="22"/>
        <v>0</v>
      </c>
    </row>
    <row r="83" spans="1:13" ht="71.25" hidden="1" customHeight="1" x14ac:dyDescent="0.2">
      <c r="A83" s="4"/>
      <c r="B83" s="13" t="s">
        <v>43</v>
      </c>
      <c r="C83" s="85" t="s">
        <v>15</v>
      </c>
      <c r="D83" s="86" t="s">
        <v>16</v>
      </c>
      <c r="E83" s="86" t="s">
        <v>6</v>
      </c>
      <c r="F83" s="87" t="s">
        <v>47</v>
      </c>
      <c r="G83" s="88">
        <v>240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90">
        <v>0</v>
      </c>
    </row>
    <row r="84" spans="1:13" ht="100.5" customHeight="1" x14ac:dyDescent="0.2">
      <c r="A84" s="4"/>
      <c r="B84" s="84" t="s">
        <v>115</v>
      </c>
      <c r="C84" s="85" t="s">
        <v>15</v>
      </c>
      <c r="D84" s="86" t="s">
        <v>16</v>
      </c>
      <c r="E84" s="86" t="s">
        <v>6</v>
      </c>
      <c r="F84" s="87" t="s">
        <v>45</v>
      </c>
      <c r="G84" s="88"/>
      <c r="H84" s="89">
        <f t="shared" ref="H84:M85" si="23">H85</f>
        <v>3303946.16</v>
      </c>
      <c r="I84" s="89">
        <f t="shared" si="23"/>
        <v>0</v>
      </c>
      <c r="J84" s="89">
        <f t="shared" si="23"/>
        <v>2600000</v>
      </c>
      <c r="K84" s="89">
        <f t="shared" si="23"/>
        <v>0</v>
      </c>
      <c r="L84" s="89">
        <f t="shared" si="23"/>
        <v>2300000</v>
      </c>
      <c r="M84" s="90">
        <f t="shared" si="23"/>
        <v>0</v>
      </c>
    </row>
    <row r="85" spans="1:13" ht="65.25" customHeight="1" x14ac:dyDescent="0.2">
      <c r="A85" s="4"/>
      <c r="B85" s="13" t="s">
        <v>42</v>
      </c>
      <c r="C85" s="85" t="s">
        <v>15</v>
      </c>
      <c r="D85" s="86" t="s">
        <v>16</v>
      </c>
      <c r="E85" s="86" t="s">
        <v>6</v>
      </c>
      <c r="F85" s="87" t="s">
        <v>45</v>
      </c>
      <c r="G85" s="88">
        <v>200</v>
      </c>
      <c r="H85" s="89">
        <f t="shared" si="23"/>
        <v>3303946.16</v>
      </c>
      <c r="I85" s="89">
        <f t="shared" si="23"/>
        <v>0</v>
      </c>
      <c r="J85" s="89">
        <f t="shared" si="23"/>
        <v>2600000</v>
      </c>
      <c r="K85" s="89">
        <f t="shared" si="23"/>
        <v>0</v>
      </c>
      <c r="L85" s="89">
        <f t="shared" si="23"/>
        <v>2300000</v>
      </c>
      <c r="M85" s="90">
        <f t="shared" si="23"/>
        <v>0</v>
      </c>
    </row>
    <row r="86" spans="1:13" ht="65.25" customHeight="1" x14ac:dyDescent="0.2">
      <c r="A86" s="4"/>
      <c r="B86" s="13" t="s">
        <v>43</v>
      </c>
      <c r="C86" s="85" t="s">
        <v>15</v>
      </c>
      <c r="D86" s="86" t="s">
        <v>16</v>
      </c>
      <c r="E86" s="86" t="s">
        <v>6</v>
      </c>
      <c r="F86" s="87" t="s">
        <v>45</v>
      </c>
      <c r="G86" s="88">
        <v>240</v>
      </c>
      <c r="H86" s="89">
        <v>3303946.16</v>
      </c>
      <c r="I86" s="89">
        <v>0</v>
      </c>
      <c r="J86" s="89">
        <v>2600000</v>
      </c>
      <c r="K86" s="89">
        <v>0</v>
      </c>
      <c r="L86" s="89">
        <v>2300000</v>
      </c>
      <c r="M86" s="90">
        <v>0</v>
      </c>
    </row>
    <row r="87" spans="1:13" ht="53.25" customHeight="1" x14ac:dyDescent="0.2">
      <c r="A87" s="4"/>
      <c r="B87" s="68" t="s">
        <v>116</v>
      </c>
      <c r="C87" s="81" t="s">
        <v>15</v>
      </c>
      <c r="D87" s="82" t="s">
        <v>16</v>
      </c>
      <c r="E87" s="82" t="s">
        <v>10</v>
      </c>
      <c r="F87" s="83" t="s">
        <v>44</v>
      </c>
      <c r="G87" s="72"/>
      <c r="H87" s="73">
        <f>H88</f>
        <v>352000</v>
      </c>
      <c r="I87" s="73">
        <f t="shared" ref="I87:M88" si="24">I88</f>
        <v>0</v>
      </c>
      <c r="J87" s="73">
        <f t="shared" si="24"/>
        <v>352000</v>
      </c>
      <c r="K87" s="73">
        <f t="shared" si="24"/>
        <v>0</v>
      </c>
      <c r="L87" s="73">
        <f t="shared" si="24"/>
        <v>300050</v>
      </c>
      <c r="M87" s="74">
        <f t="shared" si="24"/>
        <v>0</v>
      </c>
    </row>
    <row r="88" spans="1:13" ht="63" x14ac:dyDescent="0.2">
      <c r="A88" s="4"/>
      <c r="B88" s="84" t="s">
        <v>117</v>
      </c>
      <c r="C88" s="85" t="s">
        <v>15</v>
      </c>
      <c r="D88" s="86" t="s">
        <v>16</v>
      </c>
      <c r="E88" s="86" t="s">
        <v>10</v>
      </c>
      <c r="F88" s="87" t="s">
        <v>45</v>
      </c>
      <c r="G88" s="88" t="s">
        <v>9</v>
      </c>
      <c r="H88" s="89">
        <f>H89</f>
        <v>352000</v>
      </c>
      <c r="I88" s="89">
        <f>I89</f>
        <v>0</v>
      </c>
      <c r="J88" s="89">
        <f t="shared" si="24"/>
        <v>352000</v>
      </c>
      <c r="K88" s="89">
        <f t="shared" si="24"/>
        <v>0</v>
      </c>
      <c r="L88" s="89">
        <f t="shared" si="24"/>
        <v>300050</v>
      </c>
      <c r="M88" s="90">
        <f t="shared" si="24"/>
        <v>0</v>
      </c>
    </row>
    <row r="89" spans="1:13" ht="47.25" x14ac:dyDescent="0.2">
      <c r="A89" s="4"/>
      <c r="B89" s="13" t="s">
        <v>42</v>
      </c>
      <c r="C89" s="85" t="s">
        <v>15</v>
      </c>
      <c r="D89" s="86" t="s">
        <v>16</v>
      </c>
      <c r="E89" s="86" t="s">
        <v>10</v>
      </c>
      <c r="F89" s="87" t="s">
        <v>45</v>
      </c>
      <c r="G89" s="88">
        <v>200</v>
      </c>
      <c r="H89" s="89">
        <f>H90</f>
        <v>352000</v>
      </c>
      <c r="I89" s="89">
        <f>I90</f>
        <v>0</v>
      </c>
      <c r="J89" s="89">
        <f>J90</f>
        <v>352000</v>
      </c>
      <c r="K89" s="89">
        <f>K90</f>
        <v>0</v>
      </c>
      <c r="L89" s="89">
        <f>L90</f>
        <v>300050</v>
      </c>
      <c r="M89" s="90">
        <f>M90</f>
        <v>0</v>
      </c>
    </row>
    <row r="90" spans="1:13" ht="63" x14ac:dyDescent="0.2">
      <c r="A90" s="4"/>
      <c r="B90" s="13" t="s">
        <v>43</v>
      </c>
      <c r="C90" s="85" t="s">
        <v>15</v>
      </c>
      <c r="D90" s="86" t="s">
        <v>16</v>
      </c>
      <c r="E90" s="86" t="s">
        <v>10</v>
      </c>
      <c r="F90" s="87" t="s">
        <v>45</v>
      </c>
      <c r="G90" s="88">
        <v>240</v>
      </c>
      <c r="H90" s="89">
        <v>352000</v>
      </c>
      <c r="I90" s="89">
        <v>0</v>
      </c>
      <c r="J90" s="89">
        <v>352000</v>
      </c>
      <c r="K90" s="89">
        <v>0</v>
      </c>
      <c r="L90" s="89">
        <v>300050</v>
      </c>
      <c r="M90" s="90">
        <v>0</v>
      </c>
    </row>
    <row r="91" spans="1:13" ht="42.75" customHeight="1" x14ac:dyDescent="0.25">
      <c r="A91" s="4"/>
      <c r="B91" s="98" t="s">
        <v>118</v>
      </c>
      <c r="C91" s="81" t="s">
        <v>15</v>
      </c>
      <c r="D91" s="82" t="s">
        <v>16</v>
      </c>
      <c r="E91" s="82" t="s">
        <v>11</v>
      </c>
      <c r="F91" s="83" t="s">
        <v>44</v>
      </c>
      <c r="G91" s="72"/>
      <c r="H91" s="73">
        <f>H98+H101+H92+H95</f>
        <v>826000</v>
      </c>
      <c r="I91" s="73">
        <f>I98</f>
        <v>0</v>
      </c>
      <c r="J91" s="73">
        <f>J98</f>
        <v>800000</v>
      </c>
      <c r="K91" s="73">
        <f>K98</f>
        <v>0</v>
      </c>
      <c r="L91" s="73">
        <f>L98</f>
        <v>800000</v>
      </c>
      <c r="M91" s="74">
        <f>M98</f>
        <v>0</v>
      </c>
    </row>
    <row r="92" spans="1:13" ht="70.5" hidden="1" customHeight="1" x14ac:dyDescent="0.2">
      <c r="A92" s="4"/>
      <c r="B92" s="13" t="s">
        <v>64</v>
      </c>
      <c r="C92" s="85" t="s">
        <v>15</v>
      </c>
      <c r="D92" s="86" t="s">
        <v>16</v>
      </c>
      <c r="E92" s="86" t="s">
        <v>11</v>
      </c>
      <c r="F92" s="87" t="s">
        <v>63</v>
      </c>
      <c r="G92" s="88"/>
      <c r="H92" s="89">
        <f t="shared" ref="H92:M93" si="25">H93</f>
        <v>0</v>
      </c>
      <c r="I92" s="89">
        <f t="shared" si="25"/>
        <v>0</v>
      </c>
      <c r="J92" s="89">
        <f t="shared" si="25"/>
        <v>0</v>
      </c>
      <c r="K92" s="89">
        <f t="shared" si="25"/>
        <v>0</v>
      </c>
      <c r="L92" s="89">
        <f t="shared" si="25"/>
        <v>0</v>
      </c>
      <c r="M92" s="90">
        <f t="shared" si="25"/>
        <v>0</v>
      </c>
    </row>
    <row r="93" spans="1:13" ht="0.75" hidden="1" customHeight="1" x14ac:dyDescent="0.2">
      <c r="A93" s="4"/>
      <c r="B93" s="13" t="s">
        <v>61</v>
      </c>
      <c r="C93" s="85" t="s">
        <v>15</v>
      </c>
      <c r="D93" s="86" t="s">
        <v>16</v>
      </c>
      <c r="E93" s="86" t="s">
        <v>11</v>
      </c>
      <c r="F93" s="87" t="s">
        <v>63</v>
      </c>
      <c r="G93" s="88">
        <v>400</v>
      </c>
      <c r="H93" s="89">
        <f t="shared" si="25"/>
        <v>0</v>
      </c>
      <c r="I93" s="89">
        <f t="shared" si="25"/>
        <v>0</v>
      </c>
      <c r="J93" s="89">
        <f t="shared" si="25"/>
        <v>0</v>
      </c>
      <c r="K93" s="89">
        <f t="shared" si="25"/>
        <v>0</v>
      </c>
      <c r="L93" s="89">
        <f t="shared" si="25"/>
        <v>0</v>
      </c>
      <c r="M93" s="90">
        <f t="shared" si="25"/>
        <v>0</v>
      </c>
    </row>
    <row r="94" spans="1:13" ht="73.5" hidden="1" customHeight="1" x14ac:dyDescent="0.2">
      <c r="A94" s="4"/>
      <c r="B94" s="13" t="s">
        <v>62</v>
      </c>
      <c r="C94" s="85" t="s">
        <v>15</v>
      </c>
      <c r="D94" s="86" t="s">
        <v>16</v>
      </c>
      <c r="E94" s="86" t="s">
        <v>11</v>
      </c>
      <c r="F94" s="87" t="s">
        <v>63</v>
      </c>
      <c r="G94" s="88">
        <v>410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90">
        <v>0</v>
      </c>
    </row>
    <row r="95" spans="1:13" ht="86.25" hidden="1" customHeight="1" x14ac:dyDescent="0.25">
      <c r="A95" s="4"/>
      <c r="B95" s="99" t="s">
        <v>131</v>
      </c>
      <c r="C95" s="85" t="s">
        <v>15</v>
      </c>
      <c r="D95" s="86" t="s">
        <v>16</v>
      </c>
      <c r="E95" s="86" t="s">
        <v>11</v>
      </c>
      <c r="F95" s="87" t="s">
        <v>130</v>
      </c>
      <c r="G95" s="88"/>
      <c r="H95" s="89">
        <f t="shared" ref="H95:M96" si="26">H96</f>
        <v>0</v>
      </c>
      <c r="I95" s="89">
        <f t="shared" si="26"/>
        <v>0</v>
      </c>
      <c r="J95" s="89">
        <f t="shared" si="26"/>
        <v>0</v>
      </c>
      <c r="K95" s="89">
        <f t="shared" si="26"/>
        <v>0</v>
      </c>
      <c r="L95" s="89">
        <f t="shared" si="26"/>
        <v>0</v>
      </c>
      <c r="M95" s="90">
        <f t="shared" si="26"/>
        <v>0</v>
      </c>
    </row>
    <row r="96" spans="1:13" ht="36.75" hidden="1" customHeight="1" x14ac:dyDescent="0.2">
      <c r="A96" s="4"/>
      <c r="B96" s="37" t="s">
        <v>132</v>
      </c>
      <c r="C96" s="85" t="s">
        <v>15</v>
      </c>
      <c r="D96" s="86" t="s">
        <v>16</v>
      </c>
      <c r="E96" s="86" t="s">
        <v>11</v>
      </c>
      <c r="F96" s="87" t="s">
        <v>130</v>
      </c>
      <c r="G96" s="88">
        <v>200</v>
      </c>
      <c r="H96" s="89">
        <f t="shared" si="26"/>
        <v>0</v>
      </c>
      <c r="I96" s="89">
        <f t="shared" si="26"/>
        <v>0</v>
      </c>
      <c r="J96" s="89">
        <f t="shared" si="26"/>
        <v>0</v>
      </c>
      <c r="K96" s="89">
        <f t="shared" si="26"/>
        <v>0</v>
      </c>
      <c r="L96" s="89">
        <f t="shared" si="26"/>
        <v>0</v>
      </c>
      <c r="M96" s="90">
        <f t="shared" si="26"/>
        <v>0</v>
      </c>
    </row>
    <row r="97" spans="1:14" ht="51.75" hidden="1" customHeight="1" x14ac:dyDescent="0.2">
      <c r="A97" s="4"/>
      <c r="B97" s="38" t="s">
        <v>42</v>
      </c>
      <c r="C97" s="85" t="s">
        <v>15</v>
      </c>
      <c r="D97" s="86" t="s">
        <v>16</v>
      </c>
      <c r="E97" s="86" t="s">
        <v>11</v>
      </c>
      <c r="F97" s="87" t="s">
        <v>130</v>
      </c>
      <c r="G97" s="88">
        <v>240</v>
      </c>
      <c r="H97" s="89">
        <v>0</v>
      </c>
      <c r="I97" s="89">
        <v>0</v>
      </c>
      <c r="J97" s="89">
        <v>0</v>
      </c>
      <c r="K97" s="89">
        <v>0</v>
      </c>
      <c r="L97" s="89">
        <v>0</v>
      </c>
      <c r="M97" s="90">
        <v>0</v>
      </c>
    </row>
    <row r="98" spans="1:14" ht="78.75" x14ac:dyDescent="0.25">
      <c r="A98" s="4"/>
      <c r="B98" s="99" t="s">
        <v>119</v>
      </c>
      <c r="C98" s="85" t="s">
        <v>15</v>
      </c>
      <c r="D98" s="86" t="s">
        <v>16</v>
      </c>
      <c r="E98" s="86" t="s">
        <v>11</v>
      </c>
      <c r="F98" s="87" t="s">
        <v>45</v>
      </c>
      <c r="G98" s="88" t="s">
        <v>9</v>
      </c>
      <c r="H98" s="89">
        <f t="shared" ref="H98:M99" si="27">H99</f>
        <v>826000</v>
      </c>
      <c r="I98" s="89">
        <f t="shared" si="27"/>
        <v>0</v>
      </c>
      <c r="J98" s="89">
        <f t="shared" si="27"/>
        <v>800000</v>
      </c>
      <c r="K98" s="89">
        <f t="shared" si="27"/>
        <v>0</v>
      </c>
      <c r="L98" s="89">
        <f t="shared" si="27"/>
        <v>800000</v>
      </c>
      <c r="M98" s="90">
        <f t="shared" si="27"/>
        <v>0</v>
      </c>
    </row>
    <row r="99" spans="1:14" ht="47.25" x14ac:dyDescent="0.2">
      <c r="A99" s="4"/>
      <c r="B99" s="13" t="s">
        <v>42</v>
      </c>
      <c r="C99" s="85" t="s">
        <v>15</v>
      </c>
      <c r="D99" s="86" t="s">
        <v>16</v>
      </c>
      <c r="E99" s="86" t="s">
        <v>11</v>
      </c>
      <c r="F99" s="87" t="s">
        <v>45</v>
      </c>
      <c r="G99" s="88">
        <v>200</v>
      </c>
      <c r="H99" s="89">
        <f t="shared" si="27"/>
        <v>826000</v>
      </c>
      <c r="I99" s="89">
        <f t="shared" si="27"/>
        <v>0</v>
      </c>
      <c r="J99" s="89">
        <f t="shared" si="27"/>
        <v>800000</v>
      </c>
      <c r="K99" s="89">
        <f t="shared" si="27"/>
        <v>0</v>
      </c>
      <c r="L99" s="89">
        <f t="shared" si="27"/>
        <v>800000</v>
      </c>
      <c r="M99" s="90">
        <f t="shared" si="27"/>
        <v>0</v>
      </c>
    </row>
    <row r="100" spans="1:14" ht="68.25" customHeight="1" x14ac:dyDescent="0.2">
      <c r="A100" s="4"/>
      <c r="B100" s="13" t="s">
        <v>43</v>
      </c>
      <c r="C100" s="85" t="s">
        <v>15</v>
      </c>
      <c r="D100" s="86" t="s">
        <v>16</v>
      </c>
      <c r="E100" s="86" t="s">
        <v>11</v>
      </c>
      <c r="F100" s="87" t="s">
        <v>45</v>
      </c>
      <c r="G100" s="88">
        <v>240</v>
      </c>
      <c r="H100" s="89">
        <v>826000</v>
      </c>
      <c r="I100" s="89">
        <v>0</v>
      </c>
      <c r="J100" s="89">
        <v>800000</v>
      </c>
      <c r="K100" s="89">
        <v>0</v>
      </c>
      <c r="L100" s="89">
        <v>800000</v>
      </c>
      <c r="M100" s="90">
        <v>0</v>
      </c>
    </row>
    <row r="101" spans="1:14" ht="64.5" hidden="1" customHeight="1" x14ac:dyDescent="0.2">
      <c r="A101" s="4"/>
      <c r="B101" s="13" t="s">
        <v>64</v>
      </c>
      <c r="C101" s="85" t="s">
        <v>15</v>
      </c>
      <c r="D101" s="86" t="s">
        <v>16</v>
      </c>
      <c r="E101" s="86" t="s">
        <v>11</v>
      </c>
      <c r="F101" s="87" t="s">
        <v>46</v>
      </c>
      <c r="G101" s="88"/>
      <c r="H101" s="89">
        <f t="shared" ref="H101:M102" si="28">H102</f>
        <v>0</v>
      </c>
      <c r="I101" s="89">
        <f t="shared" si="28"/>
        <v>0</v>
      </c>
      <c r="J101" s="89">
        <f t="shared" si="28"/>
        <v>0</v>
      </c>
      <c r="K101" s="89">
        <f t="shared" si="28"/>
        <v>0</v>
      </c>
      <c r="L101" s="89">
        <f t="shared" si="28"/>
        <v>0</v>
      </c>
      <c r="M101" s="90">
        <f t="shared" si="28"/>
        <v>0</v>
      </c>
    </row>
    <row r="102" spans="1:14" ht="72" hidden="1" customHeight="1" x14ac:dyDescent="0.2">
      <c r="A102" s="4"/>
      <c r="B102" s="13" t="s">
        <v>61</v>
      </c>
      <c r="C102" s="85" t="s">
        <v>15</v>
      </c>
      <c r="D102" s="86" t="s">
        <v>16</v>
      </c>
      <c r="E102" s="86" t="s">
        <v>11</v>
      </c>
      <c r="F102" s="87" t="s">
        <v>46</v>
      </c>
      <c r="G102" s="88">
        <v>400</v>
      </c>
      <c r="H102" s="89">
        <f t="shared" si="28"/>
        <v>0</v>
      </c>
      <c r="I102" s="89">
        <f t="shared" si="28"/>
        <v>0</v>
      </c>
      <c r="J102" s="89">
        <f t="shared" si="28"/>
        <v>0</v>
      </c>
      <c r="K102" s="89">
        <f t="shared" si="28"/>
        <v>0</v>
      </c>
      <c r="L102" s="89">
        <f t="shared" si="28"/>
        <v>0</v>
      </c>
      <c r="M102" s="90">
        <f t="shared" si="28"/>
        <v>0</v>
      </c>
    </row>
    <row r="103" spans="1:14" ht="67.5" hidden="1" customHeight="1" x14ac:dyDescent="0.2">
      <c r="A103" s="4"/>
      <c r="B103" s="13" t="s">
        <v>62</v>
      </c>
      <c r="C103" s="85" t="s">
        <v>15</v>
      </c>
      <c r="D103" s="86" t="s">
        <v>16</v>
      </c>
      <c r="E103" s="86" t="s">
        <v>11</v>
      </c>
      <c r="F103" s="87" t="s">
        <v>46</v>
      </c>
      <c r="G103" s="88">
        <v>410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90">
        <v>0</v>
      </c>
    </row>
    <row r="104" spans="1:14" ht="94.5" x14ac:dyDescent="0.2">
      <c r="A104" s="12"/>
      <c r="B104" s="68" t="s">
        <v>108</v>
      </c>
      <c r="C104" s="81" t="s">
        <v>15</v>
      </c>
      <c r="D104" s="82" t="s">
        <v>17</v>
      </c>
      <c r="E104" s="82" t="s">
        <v>8</v>
      </c>
      <c r="F104" s="83" t="s">
        <v>44</v>
      </c>
      <c r="G104" s="72"/>
      <c r="H104" s="73">
        <f t="shared" ref="H104:M104" si="29">H105</f>
        <v>155000</v>
      </c>
      <c r="I104" s="73">
        <f t="shared" si="29"/>
        <v>0</v>
      </c>
      <c r="J104" s="73">
        <f t="shared" si="29"/>
        <v>70000</v>
      </c>
      <c r="K104" s="73">
        <f t="shared" si="29"/>
        <v>0</v>
      </c>
      <c r="L104" s="73">
        <f t="shared" si="29"/>
        <v>70000</v>
      </c>
      <c r="M104" s="74">
        <f t="shared" si="29"/>
        <v>0</v>
      </c>
    </row>
    <row r="105" spans="1:14" ht="47.25" x14ac:dyDescent="0.25">
      <c r="A105" s="4"/>
      <c r="B105" s="98" t="s">
        <v>120</v>
      </c>
      <c r="C105" s="81" t="s">
        <v>15</v>
      </c>
      <c r="D105" s="82" t="s">
        <v>17</v>
      </c>
      <c r="E105" s="82" t="s">
        <v>6</v>
      </c>
      <c r="F105" s="83" t="s">
        <v>44</v>
      </c>
      <c r="G105" s="72"/>
      <c r="H105" s="73">
        <f t="shared" ref="H105:M105" si="30">H106+H109</f>
        <v>155000</v>
      </c>
      <c r="I105" s="73">
        <f t="shared" si="30"/>
        <v>0</v>
      </c>
      <c r="J105" s="73">
        <f t="shared" si="30"/>
        <v>70000</v>
      </c>
      <c r="K105" s="73">
        <f t="shared" si="30"/>
        <v>0</v>
      </c>
      <c r="L105" s="73">
        <f t="shared" si="30"/>
        <v>70000</v>
      </c>
      <c r="M105" s="74">
        <f t="shared" si="30"/>
        <v>0</v>
      </c>
    </row>
    <row r="106" spans="1:14" ht="63" x14ac:dyDescent="0.2">
      <c r="A106" s="4"/>
      <c r="B106" s="14" t="s">
        <v>31</v>
      </c>
      <c r="C106" s="85" t="s">
        <v>15</v>
      </c>
      <c r="D106" s="86" t="s">
        <v>17</v>
      </c>
      <c r="E106" s="86" t="s">
        <v>6</v>
      </c>
      <c r="F106" s="87" t="s">
        <v>45</v>
      </c>
      <c r="G106" s="88"/>
      <c r="H106" s="89">
        <f>H107</f>
        <v>120000</v>
      </c>
      <c r="I106" s="89">
        <f t="shared" ref="I106:M107" si="31">I107</f>
        <v>0</v>
      </c>
      <c r="J106" s="89">
        <f t="shared" si="31"/>
        <v>50000</v>
      </c>
      <c r="K106" s="89">
        <f t="shared" si="31"/>
        <v>0</v>
      </c>
      <c r="L106" s="89">
        <f t="shared" si="31"/>
        <v>50000</v>
      </c>
      <c r="M106" s="90">
        <f t="shared" si="31"/>
        <v>0</v>
      </c>
    </row>
    <row r="107" spans="1:14" ht="47.25" x14ac:dyDescent="0.2">
      <c r="A107" s="4"/>
      <c r="B107" s="13" t="s">
        <v>42</v>
      </c>
      <c r="C107" s="85" t="s">
        <v>15</v>
      </c>
      <c r="D107" s="86" t="s">
        <v>17</v>
      </c>
      <c r="E107" s="86" t="s">
        <v>6</v>
      </c>
      <c r="F107" s="87" t="s">
        <v>45</v>
      </c>
      <c r="G107" s="88">
        <v>200</v>
      </c>
      <c r="H107" s="89">
        <f>H108</f>
        <v>120000</v>
      </c>
      <c r="I107" s="89">
        <f t="shared" si="31"/>
        <v>0</v>
      </c>
      <c r="J107" s="89">
        <f t="shared" si="31"/>
        <v>50000</v>
      </c>
      <c r="K107" s="89">
        <f t="shared" si="31"/>
        <v>0</v>
      </c>
      <c r="L107" s="89">
        <f t="shared" si="31"/>
        <v>50000</v>
      </c>
      <c r="M107" s="90">
        <f t="shared" si="31"/>
        <v>0</v>
      </c>
    </row>
    <row r="108" spans="1:14" ht="72" customHeight="1" x14ac:dyDescent="0.2">
      <c r="A108" s="4"/>
      <c r="B108" s="13" t="s">
        <v>43</v>
      </c>
      <c r="C108" s="85" t="s">
        <v>15</v>
      </c>
      <c r="D108" s="86" t="s">
        <v>17</v>
      </c>
      <c r="E108" s="86" t="s">
        <v>6</v>
      </c>
      <c r="F108" s="87" t="s">
        <v>45</v>
      </c>
      <c r="G108" s="88">
        <v>240</v>
      </c>
      <c r="H108" s="89">
        <v>120000</v>
      </c>
      <c r="I108" s="89">
        <v>0</v>
      </c>
      <c r="J108" s="89">
        <v>50000</v>
      </c>
      <c r="K108" s="89">
        <v>0</v>
      </c>
      <c r="L108" s="89">
        <v>50000</v>
      </c>
      <c r="M108" s="90">
        <v>0</v>
      </c>
    </row>
    <row r="109" spans="1:14" ht="47.25" x14ac:dyDescent="0.2">
      <c r="A109" s="4"/>
      <c r="B109" s="14" t="s">
        <v>32</v>
      </c>
      <c r="C109" s="85" t="s">
        <v>15</v>
      </c>
      <c r="D109" s="86" t="s">
        <v>17</v>
      </c>
      <c r="E109" s="86" t="s">
        <v>6</v>
      </c>
      <c r="F109" s="87" t="s">
        <v>46</v>
      </c>
      <c r="G109" s="88"/>
      <c r="H109" s="89">
        <f t="shared" ref="H109:M110" si="32">H110</f>
        <v>35000</v>
      </c>
      <c r="I109" s="89">
        <f t="shared" si="32"/>
        <v>0</v>
      </c>
      <c r="J109" s="89">
        <f t="shared" si="32"/>
        <v>20000</v>
      </c>
      <c r="K109" s="89">
        <f t="shared" si="32"/>
        <v>0</v>
      </c>
      <c r="L109" s="89">
        <f t="shared" si="32"/>
        <v>20000</v>
      </c>
      <c r="M109" s="90">
        <f t="shared" si="32"/>
        <v>0</v>
      </c>
    </row>
    <row r="110" spans="1:14" ht="47.25" x14ac:dyDescent="0.2">
      <c r="A110" s="4"/>
      <c r="B110" s="13" t="s">
        <v>42</v>
      </c>
      <c r="C110" s="85" t="s">
        <v>15</v>
      </c>
      <c r="D110" s="86" t="s">
        <v>17</v>
      </c>
      <c r="E110" s="86" t="s">
        <v>6</v>
      </c>
      <c r="F110" s="87" t="s">
        <v>46</v>
      </c>
      <c r="G110" s="88">
        <v>200</v>
      </c>
      <c r="H110" s="89">
        <f t="shared" si="32"/>
        <v>35000</v>
      </c>
      <c r="I110" s="89">
        <f t="shared" si="32"/>
        <v>0</v>
      </c>
      <c r="J110" s="89">
        <f t="shared" si="32"/>
        <v>20000</v>
      </c>
      <c r="K110" s="89">
        <f t="shared" si="32"/>
        <v>0</v>
      </c>
      <c r="L110" s="89">
        <f t="shared" si="32"/>
        <v>20000</v>
      </c>
      <c r="M110" s="90">
        <f t="shared" si="32"/>
        <v>0</v>
      </c>
    </row>
    <row r="111" spans="1:14" ht="70.5" customHeight="1" x14ac:dyDescent="0.2">
      <c r="A111" s="4"/>
      <c r="B111" s="13" t="s">
        <v>43</v>
      </c>
      <c r="C111" s="85" t="s">
        <v>15</v>
      </c>
      <c r="D111" s="86" t="s">
        <v>17</v>
      </c>
      <c r="E111" s="86" t="s">
        <v>6</v>
      </c>
      <c r="F111" s="87" t="s">
        <v>46</v>
      </c>
      <c r="G111" s="88">
        <v>240</v>
      </c>
      <c r="H111" s="89">
        <v>35000</v>
      </c>
      <c r="I111" s="89">
        <v>0</v>
      </c>
      <c r="J111" s="89">
        <v>20000</v>
      </c>
      <c r="K111" s="89">
        <v>0</v>
      </c>
      <c r="L111" s="89">
        <v>20000</v>
      </c>
      <c r="M111" s="90">
        <v>0</v>
      </c>
    </row>
    <row r="112" spans="1:14" ht="110.25" x14ac:dyDescent="0.2">
      <c r="A112" s="12"/>
      <c r="B112" s="68" t="s">
        <v>109</v>
      </c>
      <c r="C112" s="81" t="s">
        <v>15</v>
      </c>
      <c r="D112" s="82" t="s">
        <v>39</v>
      </c>
      <c r="E112" s="82" t="s">
        <v>8</v>
      </c>
      <c r="F112" s="83" t="s">
        <v>44</v>
      </c>
      <c r="G112" s="72"/>
      <c r="H112" s="73">
        <f t="shared" ref="H112:M112" si="33">H113+H140</f>
        <v>15248925.550000001</v>
      </c>
      <c r="I112" s="73">
        <f t="shared" si="33"/>
        <v>1475253</v>
      </c>
      <c r="J112" s="73">
        <f t="shared" si="33"/>
        <v>10598694.529999999</v>
      </c>
      <c r="K112" s="73">
        <f t="shared" si="33"/>
        <v>1543708</v>
      </c>
      <c r="L112" s="73">
        <f t="shared" si="33"/>
        <v>10624404.33</v>
      </c>
      <c r="M112" s="74">
        <f t="shared" si="33"/>
        <v>1599927</v>
      </c>
      <c r="N112" s="35"/>
    </row>
    <row r="113" spans="1:15" ht="59.25" customHeight="1" x14ac:dyDescent="0.2">
      <c r="A113" s="4"/>
      <c r="B113" s="100" t="s">
        <v>121</v>
      </c>
      <c r="C113" s="85" t="s">
        <v>15</v>
      </c>
      <c r="D113" s="86" t="s">
        <v>39</v>
      </c>
      <c r="E113" s="86" t="s">
        <v>6</v>
      </c>
      <c r="F113" s="87" t="s">
        <v>44</v>
      </c>
      <c r="G113" s="88" t="s">
        <v>9</v>
      </c>
      <c r="H113" s="67">
        <f>H114+H125+H133+H145+H148</f>
        <v>13773672.550000001</v>
      </c>
      <c r="I113" s="67">
        <f t="shared" ref="I113:M113" si="34">I114+I125+I133+I145+I148</f>
        <v>0</v>
      </c>
      <c r="J113" s="67">
        <f t="shared" si="34"/>
        <v>9054986.5299999993</v>
      </c>
      <c r="K113" s="67">
        <f t="shared" si="34"/>
        <v>0</v>
      </c>
      <c r="L113" s="67">
        <f t="shared" si="34"/>
        <v>9024477.3300000001</v>
      </c>
      <c r="M113" s="91">
        <f t="shared" si="34"/>
        <v>0</v>
      </c>
    </row>
    <row r="114" spans="1:15" ht="63" x14ac:dyDescent="0.2">
      <c r="A114" s="4"/>
      <c r="B114" s="84" t="s">
        <v>33</v>
      </c>
      <c r="C114" s="85" t="s">
        <v>15</v>
      </c>
      <c r="D114" s="86" t="s">
        <v>39</v>
      </c>
      <c r="E114" s="86" t="s">
        <v>6</v>
      </c>
      <c r="F114" s="87" t="s">
        <v>50</v>
      </c>
      <c r="G114" s="88" t="s">
        <v>9</v>
      </c>
      <c r="H114" s="67">
        <f t="shared" ref="H114:M114" si="35">H115+H117</f>
        <v>7015477.1399999997</v>
      </c>
      <c r="I114" s="67">
        <f t="shared" si="35"/>
        <v>0</v>
      </c>
      <c r="J114" s="67">
        <f t="shared" si="35"/>
        <v>4943812</v>
      </c>
      <c r="K114" s="67">
        <f t="shared" si="35"/>
        <v>0</v>
      </c>
      <c r="L114" s="67">
        <f t="shared" si="35"/>
        <v>4943812</v>
      </c>
      <c r="M114" s="91">
        <f t="shared" si="35"/>
        <v>0</v>
      </c>
      <c r="N114" s="35"/>
    </row>
    <row r="115" spans="1:15" ht="141.75" x14ac:dyDescent="0.2">
      <c r="A115" s="4"/>
      <c r="B115" s="101" t="s">
        <v>49</v>
      </c>
      <c r="C115" s="85" t="s">
        <v>15</v>
      </c>
      <c r="D115" s="86" t="s">
        <v>39</v>
      </c>
      <c r="E115" s="86" t="s">
        <v>6</v>
      </c>
      <c r="F115" s="87" t="s">
        <v>50</v>
      </c>
      <c r="G115" s="88">
        <v>100</v>
      </c>
      <c r="H115" s="67">
        <f t="shared" ref="H115:M115" si="36">H116</f>
        <v>7015477.1399999997</v>
      </c>
      <c r="I115" s="67">
        <f t="shared" si="36"/>
        <v>0</v>
      </c>
      <c r="J115" s="67">
        <f t="shared" si="36"/>
        <v>4943812</v>
      </c>
      <c r="K115" s="67">
        <f t="shared" si="36"/>
        <v>0</v>
      </c>
      <c r="L115" s="67">
        <f t="shared" si="36"/>
        <v>4943812</v>
      </c>
      <c r="M115" s="91">
        <f t="shared" si="36"/>
        <v>0</v>
      </c>
      <c r="O115" s="35"/>
    </row>
    <row r="116" spans="1:15" ht="57.75" customHeight="1" x14ac:dyDescent="0.2">
      <c r="A116" s="4"/>
      <c r="B116" s="13" t="s">
        <v>35</v>
      </c>
      <c r="C116" s="85" t="s">
        <v>15</v>
      </c>
      <c r="D116" s="86" t="s">
        <v>39</v>
      </c>
      <c r="E116" s="86" t="s">
        <v>6</v>
      </c>
      <c r="F116" s="87" t="s">
        <v>50</v>
      </c>
      <c r="G116" s="88">
        <v>120</v>
      </c>
      <c r="H116" s="67">
        <v>7015477.1399999997</v>
      </c>
      <c r="I116" s="67">
        <v>0</v>
      </c>
      <c r="J116" s="67">
        <v>4943812</v>
      </c>
      <c r="K116" s="67">
        <v>0</v>
      </c>
      <c r="L116" s="67">
        <v>4943812</v>
      </c>
      <c r="M116" s="91">
        <v>0</v>
      </c>
      <c r="O116" s="35"/>
    </row>
    <row r="117" spans="1:15" ht="0.75" hidden="1" customHeight="1" x14ac:dyDescent="0.2">
      <c r="A117" s="4"/>
      <c r="B117" s="13" t="s">
        <v>42</v>
      </c>
      <c r="C117" s="85" t="s">
        <v>15</v>
      </c>
      <c r="D117" s="86" t="s">
        <v>39</v>
      </c>
      <c r="E117" s="86" t="s">
        <v>6</v>
      </c>
      <c r="F117" s="87" t="s">
        <v>48</v>
      </c>
      <c r="G117" s="88">
        <v>200</v>
      </c>
      <c r="H117" s="67">
        <f t="shared" ref="H117:M117" si="37">H118</f>
        <v>0</v>
      </c>
      <c r="I117" s="67">
        <f t="shared" si="37"/>
        <v>0</v>
      </c>
      <c r="J117" s="67">
        <f t="shared" si="37"/>
        <v>0</v>
      </c>
      <c r="K117" s="67">
        <f t="shared" si="37"/>
        <v>0</v>
      </c>
      <c r="L117" s="67">
        <f t="shared" si="37"/>
        <v>0</v>
      </c>
      <c r="M117" s="91">
        <f t="shared" si="37"/>
        <v>0</v>
      </c>
    </row>
    <row r="118" spans="1:15" ht="25.5" hidden="1" customHeight="1" x14ac:dyDescent="0.2">
      <c r="A118" s="4"/>
      <c r="B118" s="13" t="s">
        <v>43</v>
      </c>
      <c r="C118" s="85" t="s">
        <v>15</v>
      </c>
      <c r="D118" s="86" t="s">
        <v>39</v>
      </c>
      <c r="E118" s="86" t="s">
        <v>6</v>
      </c>
      <c r="F118" s="87" t="s">
        <v>48</v>
      </c>
      <c r="G118" s="88">
        <v>240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91">
        <v>0</v>
      </c>
    </row>
    <row r="119" spans="1:15" ht="63.75" hidden="1" customHeight="1" x14ac:dyDescent="0.2">
      <c r="A119" s="4"/>
      <c r="B119" s="84" t="s">
        <v>33</v>
      </c>
      <c r="C119" s="85" t="s">
        <v>15</v>
      </c>
      <c r="D119" s="86" t="s">
        <v>39</v>
      </c>
      <c r="E119" s="86" t="s">
        <v>6</v>
      </c>
      <c r="F119" s="87" t="s">
        <v>50</v>
      </c>
      <c r="G119" s="88"/>
      <c r="H119" s="67">
        <f t="shared" ref="H119:M120" si="38">H120</f>
        <v>0</v>
      </c>
      <c r="I119" s="67">
        <f t="shared" si="38"/>
        <v>0</v>
      </c>
      <c r="J119" s="67">
        <f t="shared" si="38"/>
        <v>0</v>
      </c>
      <c r="K119" s="67">
        <f t="shared" si="38"/>
        <v>0</v>
      </c>
      <c r="L119" s="67">
        <f t="shared" si="38"/>
        <v>0</v>
      </c>
      <c r="M119" s="91">
        <f t="shared" si="38"/>
        <v>0</v>
      </c>
    </row>
    <row r="120" spans="1:15" ht="32.25" hidden="1" customHeight="1" x14ac:dyDescent="0.2">
      <c r="A120" s="4"/>
      <c r="B120" s="13" t="s">
        <v>42</v>
      </c>
      <c r="C120" s="85" t="s">
        <v>15</v>
      </c>
      <c r="D120" s="86" t="s">
        <v>39</v>
      </c>
      <c r="E120" s="86" t="s">
        <v>6</v>
      </c>
      <c r="F120" s="87" t="s">
        <v>50</v>
      </c>
      <c r="G120" s="88">
        <v>200</v>
      </c>
      <c r="H120" s="67">
        <f t="shared" si="38"/>
        <v>0</v>
      </c>
      <c r="I120" s="67">
        <f t="shared" si="38"/>
        <v>0</v>
      </c>
      <c r="J120" s="67">
        <f t="shared" si="38"/>
        <v>0</v>
      </c>
      <c r="K120" s="67">
        <f t="shared" si="38"/>
        <v>0</v>
      </c>
      <c r="L120" s="67">
        <f t="shared" si="38"/>
        <v>0</v>
      </c>
      <c r="M120" s="91">
        <f t="shared" si="38"/>
        <v>0</v>
      </c>
    </row>
    <row r="121" spans="1:15" ht="41.25" hidden="1" customHeight="1" x14ac:dyDescent="0.2">
      <c r="A121" s="4"/>
      <c r="B121" s="13" t="s">
        <v>43</v>
      </c>
      <c r="C121" s="85" t="s">
        <v>15</v>
      </c>
      <c r="D121" s="86" t="s">
        <v>39</v>
      </c>
      <c r="E121" s="86" t="s">
        <v>6</v>
      </c>
      <c r="F121" s="87" t="s">
        <v>50</v>
      </c>
      <c r="G121" s="88">
        <v>240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91">
        <v>0</v>
      </c>
    </row>
    <row r="122" spans="1:15" ht="34.5" hidden="1" customHeight="1" x14ac:dyDescent="0.2">
      <c r="A122" s="4"/>
      <c r="B122" s="13" t="s">
        <v>36</v>
      </c>
      <c r="C122" s="85" t="s">
        <v>15</v>
      </c>
      <c r="D122" s="86" t="s">
        <v>39</v>
      </c>
      <c r="E122" s="86" t="s">
        <v>6</v>
      </c>
      <c r="F122" s="87" t="s">
        <v>63</v>
      </c>
      <c r="G122" s="88"/>
      <c r="H122" s="67">
        <f t="shared" ref="H122:M123" si="39">H123</f>
        <v>0</v>
      </c>
      <c r="I122" s="67">
        <f t="shared" si="39"/>
        <v>0</v>
      </c>
      <c r="J122" s="67">
        <f t="shared" si="39"/>
        <v>0</v>
      </c>
      <c r="K122" s="67">
        <f t="shared" si="39"/>
        <v>0</v>
      </c>
      <c r="L122" s="67">
        <f t="shared" si="39"/>
        <v>0</v>
      </c>
      <c r="M122" s="91">
        <f t="shared" si="39"/>
        <v>0</v>
      </c>
    </row>
    <row r="123" spans="1:15" ht="32.25" hidden="1" customHeight="1" x14ac:dyDescent="0.2">
      <c r="A123" s="4"/>
      <c r="B123" s="13" t="s">
        <v>51</v>
      </c>
      <c r="C123" s="85" t="s">
        <v>15</v>
      </c>
      <c r="D123" s="86" t="s">
        <v>39</v>
      </c>
      <c r="E123" s="86" t="s">
        <v>6</v>
      </c>
      <c r="F123" s="87" t="s">
        <v>63</v>
      </c>
      <c r="G123" s="88">
        <v>800</v>
      </c>
      <c r="H123" s="67">
        <f t="shared" si="39"/>
        <v>0</v>
      </c>
      <c r="I123" s="67">
        <f t="shared" si="39"/>
        <v>0</v>
      </c>
      <c r="J123" s="67">
        <f t="shared" si="39"/>
        <v>0</v>
      </c>
      <c r="K123" s="67">
        <f t="shared" si="39"/>
        <v>0</v>
      </c>
      <c r="L123" s="67">
        <f t="shared" si="39"/>
        <v>0</v>
      </c>
      <c r="M123" s="91">
        <f t="shared" si="39"/>
        <v>0</v>
      </c>
    </row>
    <row r="124" spans="1:15" ht="29.25" hidden="1" customHeight="1" x14ac:dyDescent="0.2">
      <c r="A124" s="4"/>
      <c r="B124" s="44" t="s">
        <v>67</v>
      </c>
      <c r="C124" s="85" t="s">
        <v>15</v>
      </c>
      <c r="D124" s="86" t="s">
        <v>39</v>
      </c>
      <c r="E124" s="86" t="s">
        <v>6</v>
      </c>
      <c r="F124" s="87" t="s">
        <v>63</v>
      </c>
      <c r="G124" s="88">
        <v>830</v>
      </c>
      <c r="H124" s="67">
        <v>0</v>
      </c>
      <c r="I124" s="67">
        <v>0</v>
      </c>
      <c r="J124" s="67">
        <v>0</v>
      </c>
      <c r="K124" s="67">
        <v>0</v>
      </c>
      <c r="L124" s="67">
        <v>0</v>
      </c>
      <c r="M124" s="91">
        <v>0</v>
      </c>
    </row>
    <row r="125" spans="1:15" ht="63" x14ac:dyDescent="0.2">
      <c r="A125" s="4"/>
      <c r="B125" s="13" t="s">
        <v>36</v>
      </c>
      <c r="C125" s="85" t="s">
        <v>15</v>
      </c>
      <c r="D125" s="86" t="s">
        <v>39</v>
      </c>
      <c r="E125" s="86" t="s">
        <v>6</v>
      </c>
      <c r="F125" s="87" t="s">
        <v>46</v>
      </c>
      <c r="G125" s="88"/>
      <c r="H125" s="67">
        <f t="shared" ref="H125:M125" si="40">H126+H128</f>
        <v>1035821.86</v>
      </c>
      <c r="I125" s="67">
        <f t="shared" si="40"/>
        <v>0</v>
      </c>
      <c r="J125" s="67">
        <f t="shared" si="40"/>
        <v>203000</v>
      </c>
      <c r="K125" s="67">
        <f t="shared" si="40"/>
        <v>0</v>
      </c>
      <c r="L125" s="67">
        <f t="shared" si="40"/>
        <v>203000</v>
      </c>
      <c r="M125" s="91">
        <f t="shared" si="40"/>
        <v>0</v>
      </c>
    </row>
    <row r="126" spans="1:15" ht="47.25" x14ac:dyDescent="0.2">
      <c r="A126" s="4"/>
      <c r="B126" s="13" t="s">
        <v>42</v>
      </c>
      <c r="C126" s="85" t="s">
        <v>15</v>
      </c>
      <c r="D126" s="86" t="s">
        <v>39</v>
      </c>
      <c r="E126" s="86" t="s">
        <v>6</v>
      </c>
      <c r="F126" s="87" t="s">
        <v>46</v>
      </c>
      <c r="G126" s="88">
        <v>200</v>
      </c>
      <c r="H126" s="67">
        <f t="shared" ref="H126:M126" si="41">H127</f>
        <v>95336.24</v>
      </c>
      <c r="I126" s="67">
        <f t="shared" si="41"/>
        <v>0</v>
      </c>
      <c r="J126" s="67">
        <f t="shared" si="41"/>
        <v>201000</v>
      </c>
      <c r="K126" s="67">
        <f t="shared" si="41"/>
        <v>0</v>
      </c>
      <c r="L126" s="67">
        <f t="shared" si="41"/>
        <v>201000</v>
      </c>
      <c r="M126" s="91">
        <f t="shared" si="41"/>
        <v>0</v>
      </c>
    </row>
    <row r="127" spans="1:15" ht="63" x14ac:dyDescent="0.2">
      <c r="A127" s="4"/>
      <c r="B127" s="13" t="s">
        <v>43</v>
      </c>
      <c r="C127" s="85" t="s">
        <v>15</v>
      </c>
      <c r="D127" s="86" t="s">
        <v>39</v>
      </c>
      <c r="E127" s="86" t="s">
        <v>6</v>
      </c>
      <c r="F127" s="87" t="s">
        <v>46</v>
      </c>
      <c r="G127" s="88">
        <v>240</v>
      </c>
      <c r="H127" s="67">
        <v>95336.24</v>
      </c>
      <c r="I127" s="67">
        <v>0</v>
      </c>
      <c r="J127" s="67">
        <v>201000</v>
      </c>
      <c r="K127" s="67">
        <v>0</v>
      </c>
      <c r="L127" s="67">
        <v>201000</v>
      </c>
      <c r="M127" s="91">
        <v>0</v>
      </c>
    </row>
    <row r="128" spans="1:15" ht="15.75" x14ac:dyDescent="0.2">
      <c r="A128" s="4"/>
      <c r="B128" s="13" t="s">
        <v>51</v>
      </c>
      <c r="C128" s="85" t="s">
        <v>15</v>
      </c>
      <c r="D128" s="86" t="s">
        <v>39</v>
      </c>
      <c r="E128" s="86" t="s">
        <v>6</v>
      </c>
      <c r="F128" s="87" t="s">
        <v>46</v>
      </c>
      <c r="G128" s="88">
        <v>800</v>
      </c>
      <c r="H128" s="67">
        <f>H129+H130</f>
        <v>940485.62</v>
      </c>
      <c r="I128" s="67">
        <f>I130</f>
        <v>0</v>
      </c>
      <c r="J128" s="67">
        <f>J130</f>
        <v>2000</v>
      </c>
      <c r="K128" s="67">
        <f>K130</f>
        <v>0</v>
      </c>
      <c r="L128" s="67">
        <f>L130</f>
        <v>2000</v>
      </c>
      <c r="M128" s="91">
        <f>M130</f>
        <v>0</v>
      </c>
    </row>
    <row r="129" spans="1:14" s="107" customFormat="1" ht="15.75" x14ac:dyDescent="0.2">
      <c r="A129" s="4"/>
      <c r="B129" s="106" t="s">
        <v>140</v>
      </c>
      <c r="C129" s="8" t="s">
        <v>15</v>
      </c>
      <c r="D129" s="7" t="s">
        <v>39</v>
      </c>
      <c r="E129" s="7" t="s">
        <v>6</v>
      </c>
      <c r="F129" s="9" t="s">
        <v>46</v>
      </c>
      <c r="G129" s="105">
        <v>830</v>
      </c>
      <c r="H129" s="27">
        <v>834735</v>
      </c>
      <c r="I129" s="27">
        <v>0</v>
      </c>
      <c r="J129" s="27">
        <v>0</v>
      </c>
      <c r="K129" s="27">
        <v>0</v>
      </c>
      <c r="L129" s="27">
        <v>0</v>
      </c>
      <c r="M129" s="26">
        <v>0</v>
      </c>
    </row>
    <row r="130" spans="1:14" ht="47.25" x14ac:dyDescent="0.2">
      <c r="A130" s="4"/>
      <c r="B130" s="13" t="s">
        <v>52</v>
      </c>
      <c r="C130" s="85" t="s">
        <v>15</v>
      </c>
      <c r="D130" s="86" t="s">
        <v>39</v>
      </c>
      <c r="E130" s="86" t="s">
        <v>6</v>
      </c>
      <c r="F130" s="87" t="s">
        <v>46</v>
      </c>
      <c r="G130" s="88">
        <v>850</v>
      </c>
      <c r="H130" s="67">
        <v>105750.62</v>
      </c>
      <c r="I130" s="67">
        <v>0</v>
      </c>
      <c r="J130" s="67">
        <v>2000</v>
      </c>
      <c r="K130" s="67">
        <v>0</v>
      </c>
      <c r="L130" s="67">
        <v>2000</v>
      </c>
      <c r="M130" s="91">
        <v>0</v>
      </c>
    </row>
    <row r="131" spans="1:14" ht="48" hidden="1" customHeight="1" x14ac:dyDescent="0.2">
      <c r="A131" s="4"/>
      <c r="B131" s="13" t="s">
        <v>42</v>
      </c>
      <c r="C131" s="85" t="s">
        <v>15</v>
      </c>
      <c r="D131" s="86" t="s">
        <v>39</v>
      </c>
      <c r="E131" s="86" t="s">
        <v>6</v>
      </c>
      <c r="F131" s="87" t="s">
        <v>53</v>
      </c>
      <c r="G131" s="88">
        <v>200</v>
      </c>
      <c r="H131" s="67">
        <f t="shared" ref="H131:M131" si="42">H132</f>
        <v>0</v>
      </c>
      <c r="I131" s="67">
        <f t="shared" si="42"/>
        <v>0</v>
      </c>
      <c r="J131" s="67">
        <f t="shared" si="42"/>
        <v>0</v>
      </c>
      <c r="K131" s="67">
        <f t="shared" si="42"/>
        <v>0</v>
      </c>
      <c r="L131" s="67">
        <f t="shared" si="42"/>
        <v>0</v>
      </c>
      <c r="M131" s="91">
        <f t="shared" si="42"/>
        <v>0</v>
      </c>
    </row>
    <row r="132" spans="1:14" ht="1.5" hidden="1" customHeight="1" x14ac:dyDescent="0.2">
      <c r="A132" s="4"/>
      <c r="B132" s="13" t="s">
        <v>43</v>
      </c>
      <c r="C132" s="85" t="s">
        <v>15</v>
      </c>
      <c r="D132" s="86" t="s">
        <v>39</v>
      </c>
      <c r="E132" s="86" t="s">
        <v>6</v>
      </c>
      <c r="F132" s="87" t="s">
        <v>53</v>
      </c>
      <c r="G132" s="88">
        <v>240</v>
      </c>
      <c r="H132" s="67">
        <v>0</v>
      </c>
      <c r="I132" s="67">
        <v>0</v>
      </c>
      <c r="J132" s="67">
        <v>0</v>
      </c>
      <c r="K132" s="67">
        <v>0</v>
      </c>
      <c r="L132" s="67">
        <v>0</v>
      </c>
      <c r="M132" s="91">
        <v>0</v>
      </c>
      <c r="N132" s="35"/>
    </row>
    <row r="133" spans="1:14" ht="63" x14ac:dyDescent="0.2">
      <c r="A133" s="4"/>
      <c r="B133" s="13" t="s">
        <v>122</v>
      </c>
      <c r="C133" s="85" t="s">
        <v>15</v>
      </c>
      <c r="D133" s="86" t="s">
        <v>39</v>
      </c>
      <c r="E133" s="86" t="s">
        <v>6</v>
      </c>
      <c r="F133" s="87" t="s">
        <v>54</v>
      </c>
      <c r="G133" s="88"/>
      <c r="H133" s="67">
        <f t="shared" ref="H133:M133" si="43">H134+H136+H138</f>
        <v>5617773.5500000007</v>
      </c>
      <c r="I133" s="67">
        <f t="shared" si="43"/>
        <v>0</v>
      </c>
      <c r="J133" s="67">
        <f t="shared" si="43"/>
        <v>3868174.53</v>
      </c>
      <c r="K133" s="67">
        <f t="shared" si="43"/>
        <v>0</v>
      </c>
      <c r="L133" s="67">
        <f t="shared" si="43"/>
        <v>3837665.33</v>
      </c>
      <c r="M133" s="91">
        <f t="shared" si="43"/>
        <v>0</v>
      </c>
    </row>
    <row r="134" spans="1:14" ht="141.75" x14ac:dyDescent="0.2">
      <c r="A134" s="49"/>
      <c r="B134" s="101" t="s">
        <v>49</v>
      </c>
      <c r="C134" s="85" t="s">
        <v>15</v>
      </c>
      <c r="D134" s="86" t="s">
        <v>39</v>
      </c>
      <c r="E134" s="86" t="s">
        <v>6</v>
      </c>
      <c r="F134" s="87" t="s">
        <v>54</v>
      </c>
      <c r="G134" s="88">
        <v>100</v>
      </c>
      <c r="H134" s="67">
        <f t="shared" ref="H134:M134" si="44">H135</f>
        <v>3437804.97</v>
      </c>
      <c r="I134" s="67">
        <f t="shared" si="44"/>
        <v>0</v>
      </c>
      <c r="J134" s="67">
        <f t="shared" si="44"/>
        <v>2113174.5299999998</v>
      </c>
      <c r="K134" s="67">
        <f t="shared" si="44"/>
        <v>0</v>
      </c>
      <c r="L134" s="67">
        <f t="shared" si="44"/>
        <v>2182665.33</v>
      </c>
      <c r="M134" s="91">
        <f t="shared" si="44"/>
        <v>0</v>
      </c>
    </row>
    <row r="135" spans="1:14" ht="31.5" x14ac:dyDescent="0.2">
      <c r="A135" s="49"/>
      <c r="B135" s="15" t="s">
        <v>13</v>
      </c>
      <c r="C135" s="85" t="s">
        <v>15</v>
      </c>
      <c r="D135" s="86" t="s">
        <v>39</v>
      </c>
      <c r="E135" s="86" t="s">
        <v>6</v>
      </c>
      <c r="F135" s="87" t="s">
        <v>54</v>
      </c>
      <c r="G135" s="88">
        <v>110</v>
      </c>
      <c r="H135" s="67">
        <v>3437804.97</v>
      </c>
      <c r="I135" s="67">
        <v>0</v>
      </c>
      <c r="J135" s="67">
        <v>2113174.5299999998</v>
      </c>
      <c r="K135" s="67">
        <v>0</v>
      </c>
      <c r="L135" s="67">
        <v>2182665.33</v>
      </c>
      <c r="M135" s="91">
        <v>0</v>
      </c>
    </row>
    <row r="136" spans="1:14" ht="47.25" x14ac:dyDescent="0.2">
      <c r="A136" s="49"/>
      <c r="B136" s="13" t="s">
        <v>42</v>
      </c>
      <c r="C136" s="85" t="s">
        <v>15</v>
      </c>
      <c r="D136" s="86" t="s">
        <v>39</v>
      </c>
      <c r="E136" s="86" t="s">
        <v>6</v>
      </c>
      <c r="F136" s="87" t="s">
        <v>54</v>
      </c>
      <c r="G136" s="88">
        <v>200</v>
      </c>
      <c r="H136" s="67">
        <f t="shared" ref="H136:M136" si="45">H137</f>
        <v>2174968.58</v>
      </c>
      <c r="I136" s="67">
        <f t="shared" si="45"/>
        <v>0</v>
      </c>
      <c r="J136" s="67">
        <f t="shared" si="45"/>
        <v>1750000</v>
      </c>
      <c r="K136" s="67">
        <f t="shared" si="45"/>
        <v>0</v>
      </c>
      <c r="L136" s="67">
        <f t="shared" si="45"/>
        <v>1650000</v>
      </c>
      <c r="M136" s="91">
        <f t="shared" si="45"/>
        <v>0</v>
      </c>
    </row>
    <row r="137" spans="1:14" ht="63" x14ac:dyDescent="0.2">
      <c r="A137" s="49"/>
      <c r="B137" s="13" t="s">
        <v>43</v>
      </c>
      <c r="C137" s="85" t="s">
        <v>15</v>
      </c>
      <c r="D137" s="86" t="s">
        <v>39</v>
      </c>
      <c r="E137" s="86" t="s">
        <v>6</v>
      </c>
      <c r="F137" s="87" t="s">
        <v>54</v>
      </c>
      <c r="G137" s="88">
        <v>240</v>
      </c>
      <c r="H137" s="67">
        <v>2174968.58</v>
      </c>
      <c r="I137" s="67">
        <v>0</v>
      </c>
      <c r="J137" s="67">
        <v>1750000</v>
      </c>
      <c r="K137" s="67">
        <v>0</v>
      </c>
      <c r="L137" s="67">
        <v>1650000</v>
      </c>
      <c r="M137" s="91">
        <v>0</v>
      </c>
    </row>
    <row r="138" spans="1:14" ht="24.75" customHeight="1" x14ac:dyDescent="0.2">
      <c r="A138" s="49"/>
      <c r="B138" s="13" t="s">
        <v>51</v>
      </c>
      <c r="C138" s="85" t="s">
        <v>15</v>
      </c>
      <c r="D138" s="86" t="s">
        <v>39</v>
      </c>
      <c r="E138" s="86" t="s">
        <v>6</v>
      </c>
      <c r="F138" s="87" t="s">
        <v>54</v>
      </c>
      <c r="G138" s="88">
        <v>800</v>
      </c>
      <c r="H138" s="67">
        <f t="shared" ref="H138:M138" si="46">H139</f>
        <v>5000</v>
      </c>
      <c r="I138" s="67">
        <f t="shared" si="46"/>
        <v>0</v>
      </c>
      <c r="J138" s="67">
        <f t="shared" si="46"/>
        <v>5000</v>
      </c>
      <c r="K138" s="67">
        <f t="shared" si="46"/>
        <v>0</v>
      </c>
      <c r="L138" s="67">
        <f t="shared" si="46"/>
        <v>5000</v>
      </c>
      <c r="M138" s="91">
        <f t="shared" si="46"/>
        <v>0</v>
      </c>
    </row>
    <row r="139" spans="1:14" ht="53.25" customHeight="1" x14ac:dyDescent="0.2">
      <c r="A139" s="49"/>
      <c r="B139" s="13" t="s">
        <v>52</v>
      </c>
      <c r="C139" s="85" t="s">
        <v>15</v>
      </c>
      <c r="D139" s="86" t="s">
        <v>39</v>
      </c>
      <c r="E139" s="86" t="s">
        <v>6</v>
      </c>
      <c r="F139" s="87" t="s">
        <v>54</v>
      </c>
      <c r="G139" s="88">
        <v>850</v>
      </c>
      <c r="H139" s="67">
        <v>5000</v>
      </c>
      <c r="I139" s="67">
        <v>0</v>
      </c>
      <c r="J139" s="67">
        <v>5000</v>
      </c>
      <c r="K139" s="67">
        <v>0</v>
      </c>
      <c r="L139" s="67">
        <v>5000</v>
      </c>
      <c r="M139" s="91">
        <v>0</v>
      </c>
    </row>
    <row r="140" spans="1:14" ht="117.75" customHeight="1" x14ac:dyDescent="0.2">
      <c r="A140" s="49"/>
      <c r="B140" s="16" t="s">
        <v>37</v>
      </c>
      <c r="C140" s="85" t="s">
        <v>15</v>
      </c>
      <c r="D140" s="86" t="s">
        <v>39</v>
      </c>
      <c r="E140" s="86" t="s">
        <v>6</v>
      </c>
      <c r="F140" s="87" t="s">
        <v>65</v>
      </c>
      <c r="G140" s="88"/>
      <c r="H140" s="67">
        <f t="shared" ref="H140:M140" si="47">H141+H143</f>
        <v>1475253</v>
      </c>
      <c r="I140" s="67">
        <f t="shared" si="47"/>
        <v>1475253</v>
      </c>
      <c r="J140" s="67">
        <f t="shared" si="47"/>
        <v>1543708</v>
      </c>
      <c r="K140" s="67">
        <f t="shared" si="47"/>
        <v>1543708</v>
      </c>
      <c r="L140" s="67">
        <f t="shared" si="47"/>
        <v>1599927</v>
      </c>
      <c r="M140" s="91">
        <f t="shared" si="47"/>
        <v>1599927</v>
      </c>
    </row>
    <row r="141" spans="1:14" ht="134.25" customHeight="1" x14ac:dyDescent="0.2">
      <c r="A141" s="50"/>
      <c r="B141" s="101" t="s">
        <v>49</v>
      </c>
      <c r="C141" s="85" t="s">
        <v>15</v>
      </c>
      <c r="D141" s="86" t="s">
        <v>39</v>
      </c>
      <c r="E141" s="86" t="s">
        <v>6</v>
      </c>
      <c r="F141" s="87" t="s">
        <v>65</v>
      </c>
      <c r="G141" s="88">
        <v>100</v>
      </c>
      <c r="H141" s="67">
        <f t="shared" ref="H141:M141" si="48">H142</f>
        <v>1465253</v>
      </c>
      <c r="I141" s="67">
        <f t="shared" si="48"/>
        <v>1465253</v>
      </c>
      <c r="J141" s="67">
        <f t="shared" si="48"/>
        <v>1493708</v>
      </c>
      <c r="K141" s="67">
        <f t="shared" si="48"/>
        <v>1493708</v>
      </c>
      <c r="L141" s="67">
        <f t="shared" si="48"/>
        <v>1549927</v>
      </c>
      <c r="M141" s="91">
        <f t="shared" si="48"/>
        <v>1549927</v>
      </c>
    </row>
    <row r="142" spans="1:14" ht="50.25" customHeight="1" x14ac:dyDescent="0.2">
      <c r="A142" s="51"/>
      <c r="B142" s="6" t="s">
        <v>35</v>
      </c>
      <c r="C142" s="85" t="s">
        <v>15</v>
      </c>
      <c r="D142" s="86" t="s">
        <v>39</v>
      </c>
      <c r="E142" s="86" t="s">
        <v>6</v>
      </c>
      <c r="F142" s="87" t="s">
        <v>65</v>
      </c>
      <c r="G142" s="88">
        <v>120</v>
      </c>
      <c r="H142" s="67">
        <v>1465253</v>
      </c>
      <c r="I142" s="67">
        <f>H142</f>
        <v>1465253</v>
      </c>
      <c r="J142" s="67">
        <v>1493708</v>
      </c>
      <c r="K142" s="67">
        <v>1493708</v>
      </c>
      <c r="L142" s="67">
        <v>1549927</v>
      </c>
      <c r="M142" s="91">
        <v>1549927</v>
      </c>
    </row>
    <row r="143" spans="1:14" ht="52.5" customHeight="1" x14ac:dyDescent="0.2">
      <c r="A143" s="49"/>
      <c r="B143" s="13" t="s">
        <v>42</v>
      </c>
      <c r="C143" s="85" t="s">
        <v>15</v>
      </c>
      <c r="D143" s="86" t="s">
        <v>39</v>
      </c>
      <c r="E143" s="86" t="s">
        <v>6</v>
      </c>
      <c r="F143" s="87" t="s">
        <v>65</v>
      </c>
      <c r="G143" s="88">
        <v>200</v>
      </c>
      <c r="H143" s="67">
        <f t="shared" ref="H143:M143" si="49">H144</f>
        <v>10000</v>
      </c>
      <c r="I143" s="67">
        <f t="shared" si="49"/>
        <v>10000</v>
      </c>
      <c r="J143" s="67">
        <f t="shared" si="49"/>
        <v>50000</v>
      </c>
      <c r="K143" s="67">
        <f t="shared" si="49"/>
        <v>50000</v>
      </c>
      <c r="L143" s="67">
        <f t="shared" si="49"/>
        <v>50000</v>
      </c>
      <c r="M143" s="91">
        <f t="shared" si="49"/>
        <v>50000</v>
      </c>
    </row>
    <row r="144" spans="1:14" ht="68.25" customHeight="1" x14ac:dyDescent="0.2">
      <c r="A144" s="49"/>
      <c r="B144" s="13" t="s">
        <v>43</v>
      </c>
      <c r="C144" s="85" t="s">
        <v>15</v>
      </c>
      <c r="D144" s="86" t="s">
        <v>39</v>
      </c>
      <c r="E144" s="86" t="s">
        <v>6</v>
      </c>
      <c r="F144" s="87" t="s">
        <v>65</v>
      </c>
      <c r="G144" s="88">
        <v>240</v>
      </c>
      <c r="H144" s="67">
        <v>10000</v>
      </c>
      <c r="I144" s="67">
        <v>10000</v>
      </c>
      <c r="J144" s="67">
        <v>50000</v>
      </c>
      <c r="K144" s="67">
        <v>50000</v>
      </c>
      <c r="L144" s="67">
        <v>50000</v>
      </c>
      <c r="M144" s="91">
        <v>50000</v>
      </c>
    </row>
    <row r="145" spans="1:13" ht="63" x14ac:dyDescent="0.2">
      <c r="A145" s="49"/>
      <c r="B145" s="16" t="s">
        <v>38</v>
      </c>
      <c r="C145" s="85" t="s">
        <v>15</v>
      </c>
      <c r="D145" s="86" t="s">
        <v>39</v>
      </c>
      <c r="E145" s="86" t="s">
        <v>6</v>
      </c>
      <c r="F145" s="87" t="s">
        <v>55</v>
      </c>
      <c r="G145" s="88"/>
      <c r="H145" s="67">
        <f t="shared" ref="H145:M146" si="50">H146</f>
        <v>74600</v>
      </c>
      <c r="I145" s="67">
        <f t="shared" si="50"/>
        <v>0</v>
      </c>
      <c r="J145" s="67">
        <f t="shared" si="50"/>
        <v>10000</v>
      </c>
      <c r="K145" s="67">
        <f t="shared" si="50"/>
        <v>0</v>
      </c>
      <c r="L145" s="67">
        <f t="shared" si="50"/>
        <v>10000</v>
      </c>
      <c r="M145" s="91">
        <f t="shared" si="50"/>
        <v>0</v>
      </c>
    </row>
    <row r="146" spans="1:13" ht="47.25" x14ac:dyDescent="0.2">
      <c r="A146" s="49"/>
      <c r="B146" s="13" t="s">
        <v>42</v>
      </c>
      <c r="C146" s="8" t="s">
        <v>15</v>
      </c>
      <c r="D146" s="7" t="s">
        <v>39</v>
      </c>
      <c r="E146" s="7" t="s">
        <v>6</v>
      </c>
      <c r="F146" s="9" t="s">
        <v>55</v>
      </c>
      <c r="G146" s="24">
        <v>200</v>
      </c>
      <c r="H146" s="27">
        <f t="shared" si="50"/>
        <v>74600</v>
      </c>
      <c r="I146" s="27">
        <f t="shared" si="50"/>
        <v>0</v>
      </c>
      <c r="J146" s="27">
        <f t="shared" si="50"/>
        <v>10000</v>
      </c>
      <c r="K146" s="27">
        <f t="shared" si="50"/>
        <v>0</v>
      </c>
      <c r="L146" s="27">
        <f t="shared" si="50"/>
        <v>10000</v>
      </c>
      <c r="M146" s="26">
        <f t="shared" si="50"/>
        <v>0</v>
      </c>
    </row>
    <row r="147" spans="1:13" ht="63" x14ac:dyDescent="0.2">
      <c r="A147" s="49"/>
      <c r="B147" s="13" t="s">
        <v>43</v>
      </c>
      <c r="C147" s="8" t="s">
        <v>15</v>
      </c>
      <c r="D147" s="7" t="s">
        <v>39</v>
      </c>
      <c r="E147" s="7" t="s">
        <v>6</v>
      </c>
      <c r="F147" s="9" t="s">
        <v>55</v>
      </c>
      <c r="G147" s="24">
        <v>240</v>
      </c>
      <c r="H147" s="27">
        <v>74600</v>
      </c>
      <c r="I147" s="27">
        <v>0</v>
      </c>
      <c r="J147" s="27">
        <v>10000</v>
      </c>
      <c r="K147" s="27">
        <v>0</v>
      </c>
      <c r="L147" s="27">
        <v>10000</v>
      </c>
      <c r="M147" s="26">
        <v>0</v>
      </c>
    </row>
    <row r="148" spans="1:13" ht="32.25" customHeight="1" x14ac:dyDescent="0.25">
      <c r="A148" s="49"/>
      <c r="B148" s="65" t="s">
        <v>24</v>
      </c>
      <c r="C148" s="8" t="s">
        <v>15</v>
      </c>
      <c r="D148" s="7" t="s">
        <v>39</v>
      </c>
      <c r="E148" s="7" t="s">
        <v>6</v>
      </c>
      <c r="F148" s="9" t="s">
        <v>60</v>
      </c>
      <c r="G148" s="24"/>
      <c r="H148" s="27">
        <f t="shared" ref="H148:M148" si="51">H150</f>
        <v>30000</v>
      </c>
      <c r="I148" s="27">
        <f t="shared" si="51"/>
        <v>0</v>
      </c>
      <c r="J148" s="27">
        <f t="shared" si="51"/>
        <v>30000</v>
      </c>
      <c r="K148" s="27">
        <f t="shared" si="51"/>
        <v>0</v>
      </c>
      <c r="L148" s="27">
        <f t="shared" si="51"/>
        <v>30000</v>
      </c>
      <c r="M148" s="26">
        <f t="shared" si="51"/>
        <v>0</v>
      </c>
    </row>
    <row r="149" spans="1:13" ht="24" customHeight="1" x14ac:dyDescent="0.2">
      <c r="A149" s="49"/>
      <c r="B149" s="5" t="s">
        <v>51</v>
      </c>
      <c r="C149" s="8" t="s">
        <v>15</v>
      </c>
      <c r="D149" s="7" t="s">
        <v>39</v>
      </c>
      <c r="E149" s="7" t="s">
        <v>6</v>
      </c>
      <c r="F149" s="9" t="s">
        <v>60</v>
      </c>
      <c r="G149" s="24">
        <v>800</v>
      </c>
      <c r="H149" s="27">
        <f t="shared" ref="H149:M149" si="52">H150</f>
        <v>30000</v>
      </c>
      <c r="I149" s="27">
        <f t="shared" si="52"/>
        <v>0</v>
      </c>
      <c r="J149" s="27">
        <f t="shared" si="52"/>
        <v>30000</v>
      </c>
      <c r="K149" s="27">
        <f t="shared" si="52"/>
        <v>0</v>
      </c>
      <c r="L149" s="27">
        <f t="shared" si="52"/>
        <v>30000</v>
      </c>
      <c r="M149" s="26">
        <f t="shared" si="52"/>
        <v>0</v>
      </c>
    </row>
    <row r="150" spans="1:13" ht="27" customHeight="1" x14ac:dyDescent="0.2">
      <c r="A150" s="49"/>
      <c r="B150" s="13" t="s">
        <v>25</v>
      </c>
      <c r="C150" s="8" t="s">
        <v>15</v>
      </c>
      <c r="D150" s="7" t="s">
        <v>39</v>
      </c>
      <c r="E150" s="7" t="s">
        <v>6</v>
      </c>
      <c r="F150" s="9" t="s">
        <v>60</v>
      </c>
      <c r="G150" s="24">
        <v>870</v>
      </c>
      <c r="H150" s="27">
        <v>30000</v>
      </c>
      <c r="I150" s="27">
        <v>0</v>
      </c>
      <c r="J150" s="27">
        <v>30000</v>
      </c>
      <c r="K150" s="27">
        <v>0</v>
      </c>
      <c r="L150" s="27">
        <v>30000</v>
      </c>
      <c r="M150" s="26">
        <v>0</v>
      </c>
    </row>
    <row r="151" spans="1:13" ht="38.25" hidden="1" customHeight="1" x14ac:dyDescent="0.2">
      <c r="A151" s="49"/>
      <c r="B151" s="13" t="s">
        <v>78</v>
      </c>
      <c r="C151" s="8" t="s">
        <v>15</v>
      </c>
      <c r="D151" s="7" t="s">
        <v>39</v>
      </c>
      <c r="E151" s="7" t="s">
        <v>6</v>
      </c>
      <c r="F151" s="9" t="s">
        <v>79</v>
      </c>
      <c r="G151" s="47"/>
      <c r="H151" s="27">
        <f t="shared" ref="H151:M152" si="53">H152</f>
        <v>0</v>
      </c>
      <c r="I151" s="27">
        <f t="shared" si="53"/>
        <v>0</v>
      </c>
      <c r="J151" s="27">
        <f t="shared" si="53"/>
        <v>0</v>
      </c>
      <c r="K151" s="27">
        <f t="shared" si="53"/>
        <v>0</v>
      </c>
      <c r="L151" s="27">
        <f t="shared" si="53"/>
        <v>0</v>
      </c>
      <c r="M151" s="26">
        <f t="shared" si="53"/>
        <v>0</v>
      </c>
    </row>
    <row r="152" spans="1:13" ht="51" hidden="1" customHeight="1" x14ac:dyDescent="0.2">
      <c r="A152" s="49"/>
      <c r="B152" s="13" t="s">
        <v>42</v>
      </c>
      <c r="C152" s="8" t="s">
        <v>15</v>
      </c>
      <c r="D152" s="7" t="s">
        <v>39</v>
      </c>
      <c r="E152" s="7" t="s">
        <v>6</v>
      </c>
      <c r="F152" s="9" t="s">
        <v>79</v>
      </c>
      <c r="G152" s="47">
        <v>200</v>
      </c>
      <c r="H152" s="27">
        <f t="shared" si="53"/>
        <v>0</v>
      </c>
      <c r="I152" s="27">
        <f t="shared" si="53"/>
        <v>0</v>
      </c>
      <c r="J152" s="27">
        <f t="shared" si="53"/>
        <v>0</v>
      </c>
      <c r="K152" s="27">
        <f t="shared" si="53"/>
        <v>0</v>
      </c>
      <c r="L152" s="27">
        <f t="shared" si="53"/>
        <v>0</v>
      </c>
      <c r="M152" s="26">
        <f t="shared" si="53"/>
        <v>0</v>
      </c>
    </row>
    <row r="153" spans="1:13" ht="51" hidden="1" customHeight="1" x14ac:dyDescent="0.2">
      <c r="A153" s="49"/>
      <c r="B153" s="13" t="s">
        <v>43</v>
      </c>
      <c r="C153" s="8" t="s">
        <v>15</v>
      </c>
      <c r="D153" s="7" t="s">
        <v>39</v>
      </c>
      <c r="E153" s="7" t="s">
        <v>6</v>
      </c>
      <c r="F153" s="9" t="s">
        <v>79</v>
      </c>
      <c r="G153" s="47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s="116" customFormat="1" ht="46.5" customHeight="1" x14ac:dyDescent="0.25">
      <c r="A154" s="109"/>
      <c r="B154" s="57" t="s">
        <v>75</v>
      </c>
      <c r="C154" s="110" t="s">
        <v>15</v>
      </c>
      <c r="D154" s="111" t="s">
        <v>66</v>
      </c>
      <c r="E154" s="111" t="s">
        <v>8</v>
      </c>
      <c r="F154" s="112" t="s">
        <v>44</v>
      </c>
      <c r="G154" s="113"/>
      <c r="H154" s="114">
        <f>H168+H155</f>
        <v>812305.77</v>
      </c>
      <c r="I154" s="114">
        <f t="shared" ref="I154:M154" si="54">I168+I155</f>
        <v>0</v>
      </c>
      <c r="J154" s="114">
        <f t="shared" si="54"/>
        <v>0</v>
      </c>
      <c r="K154" s="114">
        <f t="shared" si="54"/>
        <v>0</v>
      </c>
      <c r="L154" s="114">
        <f t="shared" si="54"/>
        <v>0</v>
      </c>
      <c r="M154" s="115">
        <f t="shared" si="54"/>
        <v>0</v>
      </c>
    </row>
    <row r="155" spans="1:13" s="116" customFormat="1" ht="60" x14ac:dyDescent="0.25">
      <c r="A155" s="109"/>
      <c r="B155" s="58" t="s">
        <v>85</v>
      </c>
      <c r="C155" s="117" t="s">
        <v>15</v>
      </c>
      <c r="D155" s="118" t="s">
        <v>66</v>
      </c>
      <c r="E155" s="118" t="s">
        <v>6</v>
      </c>
      <c r="F155" s="119" t="s">
        <v>44</v>
      </c>
      <c r="G155" s="120"/>
      <c r="H155" s="121">
        <f>H159+H162+H165+H156</f>
        <v>785005.77</v>
      </c>
      <c r="I155" s="121">
        <f>I159+I162+I165+I156</f>
        <v>0</v>
      </c>
      <c r="J155" s="121">
        <f>J159+J162+J165+J156</f>
        <v>0</v>
      </c>
      <c r="K155" s="121">
        <f>K159+K162+K165+K156</f>
        <v>0</v>
      </c>
      <c r="L155" s="121">
        <f>L159+L162+L165+L156</f>
        <v>0</v>
      </c>
      <c r="M155" s="122">
        <f>M159+M162+M165</f>
        <v>0</v>
      </c>
    </row>
    <row r="156" spans="1:13" s="116" customFormat="1" ht="60" x14ac:dyDescent="0.25">
      <c r="A156" s="109"/>
      <c r="B156" s="58" t="s">
        <v>87</v>
      </c>
      <c r="C156" s="117" t="s">
        <v>15</v>
      </c>
      <c r="D156" s="118" t="s">
        <v>66</v>
      </c>
      <c r="E156" s="118" t="s">
        <v>6</v>
      </c>
      <c r="F156" s="119" t="s">
        <v>63</v>
      </c>
      <c r="G156" s="120"/>
      <c r="H156" s="121">
        <f t="shared" ref="H156:M157" si="55">H157</f>
        <v>10000</v>
      </c>
      <c r="I156" s="121">
        <f t="shared" si="55"/>
        <v>0</v>
      </c>
      <c r="J156" s="121">
        <f t="shared" si="55"/>
        <v>0</v>
      </c>
      <c r="K156" s="121">
        <f t="shared" si="55"/>
        <v>0</v>
      </c>
      <c r="L156" s="121">
        <f t="shared" si="55"/>
        <v>0</v>
      </c>
      <c r="M156" s="122">
        <f t="shared" si="55"/>
        <v>0</v>
      </c>
    </row>
    <row r="157" spans="1:13" s="116" customFormat="1" ht="45" x14ac:dyDescent="0.25">
      <c r="A157" s="109"/>
      <c r="B157" s="59" t="s">
        <v>42</v>
      </c>
      <c r="C157" s="117" t="s">
        <v>15</v>
      </c>
      <c r="D157" s="118" t="s">
        <v>66</v>
      </c>
      <c r="E157" s="118" t="s">
        <v>6</v>
      </c>
      <c r="F157" s="119" t="s">
        <v>63</v>
      </c>
      <c r="G157" s="120">
        <v>200</v>
      </c>
      <c r="H157" s="121">
        <f t="shared" si="55"/>
        <v>10000</v>
      </c>
      <c r="I157" s="121">
        <f t="shared" si="55"/>
        <v>0</v>
      </c>
      <c r="J157" s="121">
        <f t="shared" si="55"/>
        <v>0</v>
      </c>
      <c r="K157" s="121">
        <f t="shared" si="55"/>
        <v>0</v>
      </c>
      <c r="L157" s="121">
        <f t="shared" si="55"/>
        <v>0</v>
      </c>
      <c r="M157" s="122">
        <f t="shared" si="55"/>
        <v>0</v>
      </c>
    </row>
    <row r="158" spans="1:13" s="116" customFormat="1" ht="60" x14ac:dyDescent="0.25">
      <c r="A158" s="109"/>
      <c r="B158" s="59" t="s">
        <v>43</v>
      </c>
      <c r="C158" s="117" t="s">
        <v>15</v>
      </c>
      <c r="D158" s="118" t="s">
        <v>66</v>
      </c>
      <c r="E158" s="118" t="s">
        <v>6</v>
      </c>
      <c r="F158" s="119" t="s">
        <v>63</v>
      </c>
      <c r="G158" s="120">
        <v>240</v>
      </c>
      <c r="H158" s="121">
        <v>10000</v>
      </c>
      <c r="I158" s="121">
        <v>0</v>
      </c>
      <c r="J158" s="121">
        <v>0</v>
      </c>
      <c r="K158" s="121">
        <v>0</v>
      </c>
      <c r="L158" s="121">
        <v>0</v>
      </c>
      <c r="M158" s="122">
        <v>0</v>
      </c>
    </row>
    <row r="159" spans="1:13" s="116" customFormat="1" ht="45" hidden="1" x14ac:dyDescent="0.25">
      <c r="A159" s="109"/>
      <c r="B159" s="37" t="s">
        <v>123</v>
      </c>
      <c r="C159" s="117" t="s">
        <v>15</v>
      </c>
      <c r="D159" s="118" t="s">
        <v>66</v>
      </c>
      <c r="E159" s="118" t="s">
        <v>6</v>
      </c>
      <c r="F159" s="119" t="s">
        <v>95</v>
      </c>
      <c r="G159" s="120"/>
      <c r="H159" s="121">
        <f>H160</f>
        <v>0</v>
      </c>
      <c r="I159" s="121">
        <f t="shared" ref="I159:M160" si="56">I160</f>
        <v>0</v>
      </c>
      <c r="J159" s="121">
        <f t="shared" si="56"/>
        <v>0</v>
      </c>
      <c r="K159" s="121">
        <f t="shared" si="56"/>
        <v>0</v>
      </c>
      <c r="L159" s="121">
        <f t="shared" si="56"/>
        <v>0</v>
      </c>
      <c r="M159" s="122">
        <f t="shared" si="56"/>
        <v>0</v>
      </c>
    </row>
    <row r="160" spans="1:13" s="116" customFormat="1" ht="45" hidden="1" x14ac:dyDescent="0.25">
      <c r="A160" s="109"/>
      <c r="B160" s="59" t="s">
        <v>42</v>
      </c>
      <c r="C160" s="117" t="s">
        <v>15</v>
      </c>
      <c r="D160" s="118" t="s">
        <v>66</v>
      </c>
      <c r="E160" s="118" t="s">
        <v>6</v>
      </c>
      <c r="F160" s="119" t="s">
        <v>95</v>
      </c>
      <c r="G160" s="120">
        <v>200</v>
      </c>
      <c r="H160" s="121">
        <f>H161</f>
        <v>0</v>
      </c>
      <c r="I160" s="121">
        <f t="shared" si="56"/>
        <v>0</v>
      </c>
      <c r="J160" s="121">
        <f t="shared" si="56"/>
        <v>0</v>
      </c>
      <c r="K160" s="121">
        <f t="shared" si="56"/>
        <v>0</v>
      </c>
      <c r="L160" s="121">
        <f t="shared" si="56"/>
        <v>0</v>
      </c>
      <c r="M160" s="122">
        <f t="shared" si="56"/>
        <v>0</v>
      </c>
    </row>
    <row r="161" spans="1:13" s="116" customFormat="1" ht="60" hidden="1" x14ac:dyDescent="0.25">
      <c r="A161" s="109"/>
      <c r="B161" s="59" t="s">
        <v>43</v>
      </c>
      <c r="C161" s="117" t="s">
        <v>15</v>
      </c>
      <c r="D161" s="118" t="s">
        <v>66</v>
      </c>
      <c r="E161" s="118" t="s">
        <v>6</v>
      </c>
      <c r="F161" s="119" t="s">
        <v>95</v>
      </c>
      <c r="G161" s="120">
        <v>240</v>
      </c>
      <c r="H161" s="121">
        <v>0</v>
      </c>
      <c r="I161" s="121">
        <v>0</v>
      </c>
      <c r="J161" s="121">
        <v>0</v>
      </c>
      <c r="K161" s="121">
        <v>0</v>
      </c>
      <c r="L161" s="121">
        <v>0</v>
      </c>
      <c r="M161" s="122">
        <v>0</v>
      </c>
    </row>
    <row r="162" spans="1:13" s="116" customFormat="1" ht="45" x14ac:dyDescent="0.25">
      <c r="A162" s="109"/>
      <c r="B162" s="58" t="s">
        <v>124</v>
      </c>
      <c r="C162" s="117" t="s">
        <v>15</v>
      </c>
      <c r="D162" s="118" t="s">
        <v>66</v>
      </c>
      <c r="E162" s="118" t="s">
        <v>6</v>
      </c>
      <c r="F162" s="119" t="s">
        <v>86</v>
      </c>
      <c r="G162" s="120"/>
      <c r="H162" s="121">
        <f t="shared" ref="H162:M163" si="57">H163</f>
        <v>775005.77</v>
      </c>
      <c r="I162" s="121">
        <f t="shared" si="57"/>
        <v>0</v>
      </c>
      <c r="J162" s="121">
        <f t="shared" si="57"/>
        <v>0</v>
      </c>
      <c r="K162" s="121">
        <f t="shared" si="57"/>
        <v>0</v>
      </c>
      <c r="L162" s="121">
        <f t="shared" si="57"/>
        <v>0</v>
      </c>
      <c r="M162" s="122">
        <f t="shared" si="57"/>
        <v>0</v>
      </c>
    </row>
    <row r="163" spans="1:13" s="116" customFormat="1" ht="45" x14ac:dyDescent="0.25">
      <c r="A163" s="109"/>
      <c r="B163" s="59" t="s">
        <v>42</v>
      </c>
      <c r="C163" s="117" t="s">
        <v>15</v>
      </c>
      <c r="D163" s="118" t="s">
        <v>66</v>
      </c>
      <c r="E163" s="118" t="s">
        <v>6</v>
      </c>
      <c r="F163" s="119" t="s">
        <v>86</v>
      </c>
      <c r="G163" s="120">
        <v>200</v>
      </c>
      <c r="H163" s="121">
        <f t="shared" si="57"/>
        <v>775005.77</v>
      </c>
      <c r="I163" s="121">
        <f t="shared" si="57"/>
        <v>0</v>
      </c>
      <c r="J163" s="121">
        <f t="shared" si="57"/>
        <v>0</v>
      </c>
      <c r="K163" s="121">
        <f t="shared" si="57"/>
        <v>0</v>
      </c>
      <c r="L163" s="121">
        <f t="shared" si="57"/>
        <v>0</v>
      </c>
      <c r="M163" s="122">
        <f t="shared" si="57"/>
        <v>0</v>
      </c>
    </row>
    <row r="164" spans="1:13" s="116" customFormat="1" ht="60" x14ac:dyDescent="0.25">
      <c r="A164" s="109"/>
      <c r="B164" s="59" t="s">
        <v>43</v>
      </c>
      <c r="C164" s="117" t="s">
        <v>15</v>
      </c>
      <c r="D164" s="118" t="s">
        <v>66</v>
      </c>
      <c r="E164" s="118" t="s">
        <v>6</v>
      </c>
      <c r="F164" s="119" t="s">
        <v>86</v>
      </c>
      <c r="G164" s="120">
        <v>240</v>
      </c>
      <c r="H164" s="121">
        <v>775005.77</v>
      </c>
      <c r="I164" s="121">
        <v>0</v>
      </c>
      <c r="J164" s="121">
        <v>0</v>
      </c>
      <c r="K164" s="121">
        <v>0</v>
      </c>
      <c r="L164" s="121">
        <v>0</v>
      </c>
      <c r="M164" s="122">
        <v>0</v>
      </c>
    </row>
    <row r="165" spans="1:13" s="116" customFormat="1" ht="30" hidden="1" customHeight="1" x14ac:dyDescent="0.25">
      <c r="A165" s="109"/>
      <c r="B165" s="58" t="s">
        <v>93</v>
      </c>
      <c r="C165" s="117" t="s">
        <v>15</v>
      </c>
      <c r="D165" s="118" t="s">
        <v>66</v>
      </c>
      <c r="E165" s="118" t="s">
        <v>6</v>
      </c>
      <c r="F165" s="119" t="s">
        <v>94</v>
      </c>
      <c r="G165" s="120"/>
      <c r="H165" s="121">
        <f t="shared" ref="H165:M166" si="58">H166</f>
        <v>0</v>
      </c>
      <c r="I165" s="121">
        <f t="shared" si="58"/>
        <v>0</v>
      </c>
      <c r="J165" s="121">
        <f t="shared" si="58"/>
        <v>0</v>
      </c>
      <c r="K165" s="121">
        <f t="shared" si="58"/>
        <v>0</v>
      </c>
      <c r="L165" s="121">
        <f t="shared" si="58"/>
        <v>0</v>
      </c>
      <c r="M165" s="122">
        <f t="shared" si="58"/>
        <v>0</v>
      </c>
    </row>
    <row r="166" spans="1:13" s="116" customFormat="1" ht="21" hidden="1" customHeight="1" x14ac:dyDescent="0.25">
      <c r="A166" s="109"/>
      <c r="B166" s="59" t="s">
        <v>42</v>
      </c>
      <c r="C166" s="117" t="s">
        <v>15</v>
      </c>
      <c r="D166" s="118" t="s">
        <v>66</v>
      </c>
      <c r="E166" s="118" t="s">
        <v>6</v>
      </c>
      <c r="F166" s="119" t="s">
        <v>94</v>
      </c>
      <c r="G166" s="120">
        <v>200</v>
      </c>
      <c r="H166" s="121">
        <f t="shared" si="58"/>
        <v>0</v>
      </c>
      <c r="I166" s="121">
        <f t="shared" si="58"/>
        <v>0</v>
      </c>
      <c r="J166" s="121">
        <f t="shared" si="58"/>
        <v>0</v>
      </c>
      <c r="K166" s="121">
        <f t="shared" si="58"/>
        <v>0</v>
      </c>
      <c r="L166" s="121">
        <f t="shared" si="58"/>
        <v>0</v>
      </c>
      <c r="M166" s="122">
        <f t="shared" si="58"/>
        <v>0</v>
      </c>
    </row>
    <row r="167" spans="1:13" s="116" customFormat="1" ht="26.25" hidden="1" customHeight="1" x14ac:dyDescent="0.25">
      <c r="A167" s="109"/>
      <c r="B167" s="59" t="s">
        <v>43</v>
      </c>
      <c r="C167" s="117" t="s">
        <v>15</v>
      </c>
      <c r="D167" s="118" t="s">
        <v>66</v>
      </c>
      <c r="E167" s="118" t="s">
        <v>6</v>
      </c>
      <c r="F167" s="119" t="s">
        <v>94</v>
      </c>
      <c r="G167" s="120">
        <v>240</v>
      </c>
      <c r="H167" s="121">
        <v>0</v>
      </c>
      <c r="I167" s="121">
        <v>0</v>
      </c>
      <c r="J167" s="121">
        <v>0</v>
      </c>
      <c r="K167" s="121">
        <v>0</v>
      </c>
      <c r="L167" s="121">
        <v>0</v>
      </c>
      <c r="M167" s="122">
        <v>0</v>
      </c>
    </row>
    <row r="168" spans="1:13" s="116" customFormat="1" ht="139.5" customHeight="1" x14ac:dyDescent="0.25">
      <c r="A168" s="109"/>
      <c r="B168" s="38" t="s">
        <v>76</v>
      </c>
      <c r="C168" s="123" t="s">
        <v>15</v>
      </c>
      <c r="D168" s="118" t="s">
        <v>66</v>
      </c>
      <c r="E168" s="118" t="s">
        <v>14</v>
      </c>
      <c r="F168" s="119" t="s">
        <v>44</v>
      </c>
      <c r="G168" s="120"/>
      <c r="H168" s="121">
        <f>H169+H172</f>
        <v>27300</v>
      </c>
      <c r="I168" s="121">
        <f>I169</f>
        <v>0</v>
      </c>
      <c r="J168" s="121">
        <f>J169</f>
        <v>0</v>
      </c>
      <c r="K168" s="121">
        <f>K169</f>
        <v>0</v>
      </c>
      <c r="L168" s="121">
        <f>L169</f>
        <v>0</v>
      </c>
      <c r="M168" s="122">
        <f>M169</f>
        <v>0</v>
      </c>
    </row>
    <row r="169" spans="1:13" ht="141" customHeight="1" x14ac:dyDescent="0.2">
      <c r="A169" s="50"/>
      <c r="B169" s="38" t="s">
        <v>76</v>
      </c>
      <c r="C169" s="8" t="s">
        <v>15</v>
      </c>
      <c r="D169" s="7" t="s">
        <v>66</v>
      </c>
      <c r="E169" s="7" t="s">
        <v>14</v>
      </c>
      <c r="F169" s="9" t="s">
        <v>50</v>
      </c>
      <c r="G169" s="45"/>
      <c r="H169" s="27">
        <f t="shared" ref="H169:M169" si="59">H171</f>
        <v>24300</v>
      </c>
      <c r="I169" s="27">
        <f t="shared" si="59"/>
        <v>0</v>
      </c>
      <c r="J169" s="27">
        <f t="shared" si="59"/>
        <v>0</v>
      </c>
      <c r="K169" s="27">
        <f t="shared" si="59"/>
        <v>0</v>
      </c>
      <c r="L169" s="27">
        <f t="shared" si="59"/>
        <v>0</v>
      </c>
      <c r="M169" s="26">
        <f t="shared" si="59"/>
        <v>0</v>
      </c>
    </row>
    <row r="170" spans="1:13" ht="29.25" customHeight="1" x14ac:dyDescent="0.2">
      <c r="A170" s="50"/>
      <c r="B170" s="38" t="s">
        <v>125</v>
      </c>
      <c r="C170" s="8" t="s">
        <v>15</v>
      </c>
      <c r="D170" s="7" t="s">
        <v>66</v>
      </c>
      <c r="E170" s="7" t="s">
        <v>14</v>
      </c>
      <c r="F170" s="9" t="s">
        <v>50</v>
      </c>
      <c r="G170" s="62">
        <v>500</v>
      </c>
      <c r="H170" s="27">
        <f t="shared" ref="H170:M170" si="60">H171</f>
        <v>24300</v>
      </c>
      <c r="I170" s="27">
        <f t="shared" si="60"/>
        <v>0</v>
      </c>
      <c r="J170" s="27">
        <f t="shared" si="60"/>
        <v>0</v>
      </c>
      <c r="K170" s="27">
        <f t="shared" si="60"/>
        <v>0</v>
      </c>
      <c r="L170" s="27">
        <f t="shared" si="60"/>
        <v>0</v>
      </c>
      <c r="M170" s="26">
        <f t="shared" si="60"/>
        <v>0</v>
      </c>
    </row>
    <row r="171" spans="1:13" ht="15.75" x14ac:dyDescent="0.2">
      <c r="A171" s="49"/>
      <c r="B171" s="38" t="s">
        <v>71</v>
      </c>
      <c r="C171" s="8" t="s">
        <v>15</v>
      </c>
      <c r="D171" s="7" t="s">
        <v>66</v>
      </c>
      <c r="E171" s="7" t="s">
        <v>14</v>
      </c>
      <c r="F171" s="9" t="s">
        <v>50</v>
      </c>
      <c r="G171" s="45">
        <v>540</v>
      </c>
      <c r="H171" s="27">
        <v>24300</v>
      </c>
      <c r="I171" s="27">
        <v>0</v>
      </c>
      <c r="J171" s="27">
        <v>0</v>
      </c>
      <c r="K171" s="27">
        <v>0</v>
      </c>
      <c r="L171" s="27">
        <v>0</v>
      </c>
      <c r="M171" s="26">
        <v>0</v>
      </c>
    </row>
    <row r="172" spans="1:13" ht="120" x14ac:dyDescent="0.2">
      <c r="A172" s="49"/>
      <c r="B172" s="38" t="s">
        <v>145</v>
      </c>
      <c r="C172" s="8" t="s">
        <v>15</v>
      </c>
      <c r="D172" s="7" t="s">
        <v>66</v>
      </c>
      <c r="E172" s="7" t="s">
        <v>144</v>
      </c>
      <c r="F172" s="9" t="s">
        <v>50</v>
      </c>
      <c r="G172" s="55"/>
      <c r="H172" s="27">
        <f>H173</f>
        <v>3000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</row>
    <row r="173" spans="1:13" ht="15.75" x14ac:dyDescent="0.2">
      <c r="A173" s="49"/>
      <c r="B173" s="38" t="s">
        <v>125</v>
      </c>
      <c r="C173" s="8" t="s">
        <v>15</v>
      </c>
      <c r="D173" s="7" t="s">
        <v>66</v>
      </c>
      <c r="E173" s="7" t="s">
        <v>144</v>
      </c>
      <c r="F173" s="9" t="s">
        <v>50</v>
      </c>
      <c r="G173" s="108">
        <v>500</v>
      </c>
      <c r="H173" s="27">
        <f>H174</f>
        <v>3000</v>
      </c>
      <c r="I173" s="27"/>
      <c r="J173" s="27"/>
      <c r="K173" s="27"/>
      <c r="L173" s="27"/>
      <c r="M173" s="26"/>
    </row>
    <row r="174" spans="1:13" ht="15.75" x14ac:dyDescent="0.2">
      <c r="A174" s="49"/>
      <c r="B174" s="38" t="s">
        <v>71</v>
      </c>
      <c r="C174" s="8" t="s">
        <v>15</v>
      </c>
      <c r="D174" s="7" t="s">
        <v>66</v>
      </c>
      <c r="E174" s="7" t="s">
        <v>144</v>
      </c>
      <c r="F174" s="9" t="s">
        <v>50</v>
      </c>
      <c r="G174" s="55">
        <v>540</v>
      </c>
      <c r="H174" s="27">
        <v>3000</v>
      </c>
      <c r="I174" s="27">
        <v>0</v>
      </c>
      <c r="J174" s="27">
        <v>0</v>
      </c>
      <c r="K174" s="27">
        <v>0</v>
      </c>
      <c r="L174" s="27">
        <v>0</v>
      </c>
      <c r="M174" s="26">
        <v>0</v>
      </c>
    </row>
    <row r="175" spans="1:13" s="124" customFormat="1" ht="141.75" customHeight="1" x14ac:dyDescent="0.25">
      <c r="A175" s="51">
        <v>2</v>
      </c>
      <c r="B175" s="129" t="s">
        <v>96</v>
      </c>
      <c r="C175" s="39" t="s">
        <v>77</v>
      </c>
      <c r="D175" s="40" t="s">
        <v>7</v>
      </c>
      <c r="E175" s="40" t="s">
        <v>8</v>
      </c>
      <c r="F175" s="41" t="s">
        <v>44</v>
      </c>
      <c r="G175" s="11"/>
      <c r="H175" s="42">
        <f t="shared" ref="H175:M175" si="61">H176+H184</f>
        <v>0</v>
      </c>
      <c r="I175" s="42">
        <f t="shared" si="61"/>
        <v>0</v>
      </c>
      <c r="J175" s="42">
        <f t="shared" si="61"/>
        <v>250800</v>
      </c>
      <c r="K175" s="42">
        <f t="shared" si="61"/>
        <v>0</v>
      </c>
      <c r="L175" s="42">
        <f t="shared" si="61"/>
        <v>0</v>
      </c>
      <c r="M175" s="43">
        <f t="shared" si="61"/>
        <v>0</v>
      </c>
    </row>
    <row r="176" spans="1:13" s="124" customFormat="1" ht="133.5" customHeight="1" x14ac:dyDescent="0.25">
      <c r="A176" s="52"/>
      <c r="B176" s="129" t="s">
        <v>97</v>
      </c>
      <c r="C176" s="39" t="s">
        <v>77</v>
      </c>
      <c r="D176" s="40" t="s">
        <v>5</v>
      </c>
      <c r="E176" s="40" t="s">
        <v>8</v>
      </c>
      <c r="F176" s="41" t="s">
        <v>44</v>
      </c>
      <c r="G176" s="11"/>
      <c r="H176" s="42">
        <f>H177</f>
        <v>0</v>
      </c>
      <c r="I176" s="42">
        <f>I177</f>
        <v>0</v>
      </c>
      <c r="J176" s="42">
        <f>J177</f>
        <v>150600</v>
      </c>
      <c r="K176" s="42">
        <f>K177</f>
        <v>0</v>
      </c>
      <c r="L176" s="42">
        <f>L177</f>
        <v>0</v>
      </c>
      <c r="M176" s="43">
        <f>M177+M184</f>
        <v>0</v>
      </c>
    </row>
    <row r="177" spans="1:15" s="124" customFormat="1" ht="101.25" customHeight="1" x14ac:dyDescent="0.25">
      <c r="A177" s="49"/>
      <c r="B177" s="130" t="s">
        <v>126</v>
      </c>
      <c r="C177" s="39" t="s">
        <v>77</v>
      </c>
      <c r="D177" s="40" t="s">
        <v>5</v>
      </c>
      <c r="E177" s="40" t="s">
        <v>6</v>
      </c>
      <c r="F177" s="41" t="s">
        <v>44</v>
      </c>
      <c r="G177" s="11"/>
      <c r="H177" s="42">
        <f t="shared" ref="H177:I179" si="62">H178</f>
        <v>0</v>
      </c>
      <c r="I177" s="42">
        <f t="shared" si="62"/>
        <v>0</v>
      </c>
      <c r="J177" s="42">
        <f>J178+J181</f>
        <v>150600</v>
      </c>
      <c r="K177" s="42">
        <f>K178+K181</f>
        <v>0</v>
      </c>
      <c r="L177" s="42">
        <f>L178+L181</f>
        <v>0</v>
      </c>
      <c r="M177" s="43">
        <f>M178</f>
        <v>0</v>
      </c>
    </row>
    <row r="178" spans="1:15" s="124" customFormat="1" ht="94.5" customHeight="1" x14ac:dyDescent="0.25">
      <c r="A178" s="49"/>
      <c r="B178" s="125" t="s">
        <v>127</v>
      </c>
      <c r="C178" s="8" t="s">
        <v>77</v>
      </c>
      <c r="D178" s="7" t="s">
        <v>5</v>
      </c>
      <c r="E178" s="7" t="s">
        <v>6</v>
      </c>
      <c r="F178" s="9" t="s">
        <v>45</v>
      </c>
      <c r="G178" s="108"/>
      <c r="H178" s="27">
        <f t="shared" si="62"/>
        <v>0</v>
      </c>
      <c r="I178" s="27">
        <f t="shared" si="62"/>
        <v>0</v>
      </c>
      <c r="J178" s="27">
        <f t="shared" ref="J178:L179" si="63">J179</f>
        <v>150000</v>
      </c>
      <c r="K178" s="27">
        <f t="shared" si="63"/>
        <v>0</v>
      </c>
      <c r="L178" s="27">
        <f t="shared" si="63"/>
        <v>0</v>
      </c>
      <c r="M178" s="26">
        <f>M179</f>
        <v>0</v>
      </c>
    </row>
    <row r="179" spans="1:15" s="124" customFormat="1" ht="49.5" customHeight="1" x14ac:dyDescent="0.25">
      <c r="A179" s="49"/>
      <c r="B179" s="13" t="s">
        <v>42</v>
      </c>
      <c r="C179" s="8" t="s">
        <v>77</v>
      </c>
      <c r="D179" s="7" t="s">
        <v>5</v>
      </c>
      <c r="E179" s="7" t="s">
        <v>6</v>
      </c>
      <c r="F179" s="9" t="s">
        <v>45</v>
      </c>
      <c r="G179" s="108">
        <v>200</v>
      </c>
      <c r="H179" s="27">
        <f t="shared" si="62"/>
        <v>0</v>
      </c>
      <c r="I179" s="27">
        <f t="shared" si="62"/>
        <v>0</v>
      </c>
      <c r="J179" s="27">
        <f t="shared" si="63"/>
        <v>150000</v>
      </c>
      <c r="K179" s="27">
        <f t="shared" si="63"/>
        <v>0</v>
      </c>
      <c r="L179" s="27">
        <f t="shared" si="63"/>
        <v>0</v>
      </c>
      <c r="M179" s="26">
        <f>M180</f>
        <v>0</v>
      </c>
    </row>
    <row r="180" spans="1:15" s="124" customFormat="1" ht="63" customHeight="1" x14ac:dyDescent="0.25">
      <c r="A180" s="49"/>
      <c r="B180" s="13" t="s">
        <v>43</v>
      </c>
      <c r="C180" s="8" t="s">
        <v>77</v>
      </c>
      <c r="D180" s="7" t="s">
        <v>5</v>
      </c>
      <c r="E180" s="7" t="s">
        <v>6</v>
      </c>
      <c r="F180" s="9" t="s">
        <v>45</v>
      </c>
      <c r="G180" s="108">
        <v>240</v>
      </c>
      <c r="H180" s="27">
        <v>0</v>
      </c>
      <c r="I180" s="27">
        <v>0</v>
      </c>
      <c r="J180" s="27">
        <v>150000</v>
      </c>
      <c r="K180" s="27">
        <f>K184</f>
        <v>0</v>
      </c>
      <c r="L180" s="27">
        <v>0</v>
      </c>
      <c r="M180" s="26">
        <v>0</v>
      </c>
    </row>
    <row r="181" spans="1:15" s="124" customFormat="1" ht="50.25" customHeight="1" x14ac:dyDescent="0.25">
      <c r="A181" s="49"/>
      <c r="B181" s="13" t="s">
        <v>128</v>
      </c>
      <c r="C181" s="8" t="s">
        <v>77</v>
      </c>
      <c r="D181" s="7" t="s">
        <v>5</v>
      </c>
      <c r="E181" s="7" t="s">
        <v>6</v>
      </c>
      <c r="F181" s="9" t="s">
        <v>46</v>
      </c>
      <c r="G181" s="108"/>
      <c r="H181" s="27">
        <f t="shared" ref="H181:M182" si="64">H182</f>
        <v>0</v>
      </c>
      <c r="I181" s="27">
        <f t="shared" si="64"/>
        <v>0</v>
      </c>
      <c r="J181" s="27">
        <f t="shared" si="64"/>
        <v>600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5" s="124" customFormat="1" ht="49.5" customHeight="1" x14ac:dyDescent="0.25">
      <c r="A182" s="49"/>
      <c r="B182" s="13" t="s">
        <v>42</v>
      </c>
      <c r="C182" s="8" t="s">
        <v>77</v>
      </c>
      <c r="D182" s="7" t="s">
        <v>5</v>
      </c>
      <c r="E182" s="7" t="s">
        <v>6</v>
      </c>
      <c r="F182" s="9" t="s">
        <v>46</v>
      </c>
      <c r="G182" s="108">
        <v>200</v>
      </c>
      <c r="H182" s="27">
        <f t="shared" si="64"/>
        <v>0</v>
      </c>
      <c r="I182" s="27">
        <f t="shared" si="64"/>
        <v>0</v>
      </c>
      <c r="J182" s="27">
        <f t="shared" si="64"/>
        <v>600</v>
      </c>
      <c r="K182" s="27">
        <f t="shared" si="64"/>
        <v>0</v>
      </c>
      <c r="L182" s="27">
        <f t="shared" si="64"/>
        <v>0</v>
      </c>
      <c r="M182" s="26">
        <f t="shared" si="64"/>
        <v>0</v>
      </c>
    </row>
    <row r="183" spans="1:15" s="124" customFormat="1" ht="69" customHeight="1" x14ac:dyDescent="0.25">
      <c r="A183" s="49"/>
      <c r="B183" s="13" t="s">
        <v>43</v>
      </c>
      <c r="C183" s="8" t="s">
        <v>77</v>
      </c>
      <c r="D183" s="7" t="s">
        <v>5</v>
      </c>
      <c r="E183" s="7" t="s">
        <v>6</v>
      </c>
      <c r="F183" s="9" t="s">
        <v>46</v>
      </c>
      <c r="G183" s="108">
        <v>240</v>
      </c>
      <c r="H183" s="27">
        <v>0</v>
      </c>
      <c r="I183" s="27">
        <v>0</v>
      </c>
      <c r="J183" s="27">
        <v>600</v>
      </c>
      <c r="K183" s="27">
        <v>0</v>
      </c>
      <c r="L183" s="27">
        <v>0</v>
      </c>
      <c r="M183" s="26">
        <v>0</v>
      </c>
    </row>
    <row r="184" spans="1:15" s="124" customFormat="1" ht="133.5" customHeight="1" x14ac:dyDescent="0.25">
      <c r="A184" s="51"/>
      <c r="B184" s="126" t="s">
        <v>98</v>
      </c>
      <c r="C184" s="39" t="s">
        <v>77</v>
      </c>
      <c r="D184" s="40" t="s">
        <v>12</v>
      </c>
      <c r="E184" s="40" t="s">
        <v>8</v>
      </c>
      <c r="F184" s="41" t="s">
        <v>44</v>
      </c>
      <c r="G184" s="11"/>
      <c r="H184" s="42">
        <f>H185+H195</f>
        <v>0</v>
      </c>
      <c r="I184" s="42">
        <f>I185+I195</f>
        <v>0</v>
      </c>
      <c r="J184" s="42">
        <f>J185+J195</f>
        <v>100200</v>
      </c>
      <c r="K184" s="42">
        <f>K185+K195</f>
        <v>0</v>
      </c>
      <c r="L184" s="42">
        <f>L185+L195</f>
        <v>0</v>
      </c>
      <c r="M184" s="43">
        <f>M185</f>
        <v>0</v>
      </c>
    </row>
    <row r="185" spans="1:15" s="124" customFormat="1" ht="84" customHeight="1" x14ac:dyDescent="0.25">
      <c r="A185" s="4"/>
      <c r="B185" s="13" t="s">
        <v>99</v>
      </c>
      <c r="C185" s="8" t="s">
        <v>77</v>
      </c>
      <c r="D185" s="7" t="s">
        <v>12</v>
      </c>
      <c r="E185" s="7" t="s">
        <v>6</v>
      </c>
      <c r="F185" s="9" t="s">
        <v>44</v>
      </c>
      <c r="G185" s="108"/>
      <c r="H185" s="27">
        <f>H186+H192</f>
        <v>0</v>
      </c>
      <c r="I185" s="27">
        <f>I186+I192</f>
        <v>0</v>
      </c>
      <c r="J185" s="27">
        <f>J186+J192</f>
        <v>100200</v>
      </c>
      <c r="K185" s="27">
        <f>K186+K192</f>
        <v>0</v>
      </c>
      <c r="L185" s="27">
        <f>L186+L192</f>
        <v>0</v>
      </c>
      <c r="M185" s="26">
        <f>M186</f>
        <v>0</v>
      </c>
    </row>
    <row r="186" spans="1:15" s="124" customFormat="1" ht="96" customHeight="1" x14ac:dyDescent="0.25">
      <c r="A186" s="4"/>
      <c r="B186" s="13" t="s">
        <v>129</v>
      </c>
      <c r="C186" s="8" t="s">
        <v>77</v>
      </c>
      <c r="D186" s="7" t="s">
        <v>12</v>
      </c>
      <c r="E186" s="7" t="s">
        <v>6</v>
      </c>
      <c r="F186" s="9" t="s">
        <v>45</v>
      </c>
      <c r="G186" s="108"/>
      <c r="H186" s="27">
        <f t="shared" ref="H186:L187" si="65">H187</f>
        <v>0</v>
      </c>
      <c r="I186" s="27">
        <f t="shared" si="65"/>
        <v>0</v>
      </c>
      <c r="J186" s="27">
        <f t="shared" si="65"/>
        <v>100000</v>
      </c>
      <c r="K186" s="27">
        <f t="shared" si="65"/>
        <v>0</v>
      </c>
      <c r="L186" s="27">
        <f t="shared" si="65"/>
        <v>0</v>
      </c>
      <c r="M186" s="26">
        <f>M187</f>
        <v>0</v>
      </c>
      <c r="O186" s="127"/>
    </row>
    <row r="187" spans="1:15" s="124" customFormat="1" ht="47.25" x14ac:dyDescent="0.25">
      <c r="A187" s="4"/>
      <c r="B187" s="13" t="s">
        <v>42</v>
      </c>
      <c r="C187" s="8" t="s">
        <v>77</v>
      </c>
      <c r="D187" s="7" t="s">
        <v>12</v>
      </c>
      <c r="E187" s="7" t="s">
        <v>6</v>
      </c>
      <c r="F187" s="9" t="s">
        <v>45</v>
      </c>
      <c r="G187" s="108">
        <v>200</v>
      </c>
      <c r="H187" s="27">
        <f t="shared" si="65"/>
        <v>0</v>
      </c>
      <c r="I187" s="27">
        <f t="shared" si="65"/>
        <v>0</v>
      </c>
      <c r="J187" s="27">
        <f t="shared" si="65"/>
        <v>100000</v>
      </c>
      <c r="K187" s="27">
        <f t="shared" si="65"/>
        <v>0</v>
      </c>
      <c r="L187" s="27">
        <f t="shared" si="65"/>
        <v>0</v>
      </c>
      <c r="M187" s="26">
        <f>M188</f>
        <v>0</v>
      </c>
      <c r="O187" s="127"/>
    </row>
    <row r="188" spans="1:15" s="124" customFormat="1" ht="48.75" customHeight="1" x14ac:dyDescent="0.25">
      <c r="A188" s="4"/>
      <c r="B188" s="13" t="s">
        <v>43</v>
      </c>
      <c r="C188" s="8" t="s">
        <v>77</v>
      </c>
      <c r="D188" s="7" t="s">
        <v>12</v>
      </c>
      <c r="E188" s="7" t="s">
        <v>6</v>
      </c>
      <c r="F188" s="9" t="s">
        <v>45</v>
      </c>
      <c r="G188" s="108">
        <v>240</v>
      </c>
      <c r="H188" s="27">
        <v>0</v>
      </c>
      <c r="I188" s="27">
        <v>0</v>
      </c>
      <c r="J188" s="27">
        <v>100000</v>
      </c>
      <c r="K188" s="27">
        <v>0</v>
      </c>
      <c r="L188" s="27">
        <v>0</v>
      </c>
      <c r="M188" s="26">
        <v>0</v>
      </c>
      <c r="O188" s="127"/>
    </row>
    <row r="189" spans="1:15" s="124" customFormat="1" ht="63.75" hidden="1" customHeight="1" x14ac:dyDescent="0.25">
      <c r="A189" s="4"/>
      <c r="B189" s="13" t="s">
        <v>69</v>
      </c>
      <c r="C189" s="8" t="s">
        <v>15</v>
      </c>
      <c r="D189" s="7" t="s">
        <v>68</v>
      </c>
      <c r="E189" s="7" t="s">
        <v>10</v>
      </c>
      <c r="F189" s="9" t="s">
        <v>70</v>
      </c>
      <c r="G189" s="108"/>
      <c r="H189" s="27">
        <f t="shared" ref="H189:M190" si="66">H190</f>
        <v>0</v>
      </c>
      <c r="I189" s="27">
        <f t="shared" si="66"/>
        <v>0</v>
      </c>
      <c r="J189" s="27">
        <f t="shared" si="66"/>
        <v>0</v>
      </c>
      <c r="K189" s="27">
        <f t="shared" si="66"/>
        <v>0</v>
      </c>
      <c r="L189" s="27">
        <f t="shared" si="66"/>
        <v>0</v>
      </c>
      <c r="M189" s="26">
        <f t="shared" si="66"/>
        <v>0</v>
      </c>
    </row>
    <row r="190" spans="1:15" s="124" customFormat="1" ht="63.75" hidden="1" customHeight="1" x14ac:dyDescent="0.25">
      <c r="A190" s="4"/>
      <c r="B190" s="13" t="s">
        <v>42</v>
      </c>
      <c r="C190" s="8" t="s">
        <v>15</v>
      </c>
      <c r="D190" s="7" t="s">
        <v>68</v>
      </c>
      <c r="E190" s="7" t="s">
        <v>10</v>
      </c>
      <c r="F190" s="9" t="s">
        <v>70</v>
      </c>
      <c r="G190" s="108">
        <v>200</v>
      </c>
      <c r="H190" s="27">
        <f t="shared" si="66"/>
        <v>0</v>
      </c>
      <c r="I190" s="27">
        <f t="shared" si="66"/>
        <v>0</v>
      </c>
      <c r="J190" s="27">
        <f t="shared" si="66"/>
        <v>0</v>
      </c>
      <c r="K190" s="27">
        <f t="shared" si="66"/>
        <v>0</v>
      </c>
      <c r="L190" s="27">
        <f t="shared" si="66"/>
        <v>0</v>
      </c>
      <c r="M190" s="26">
        <f t="shared" si="66"/>
        <v>0</v>
      </c>
    </row>
    <row r="191" spans="1:15" s="124" customFormat="1" ht="36" hidden="1" customHeight="1" x14ac:dyDescent="0.25">
      <c r="A191" s="4"/>
      <c r="B191" s="13" t="s">
        <v>43</v>
      </c>
      <c r="C191" s="8" t="s">
        <v>15</v>
      </c>
      <c r="D191" s="7" t="s">
        <v>68</v>
      </c>
      <c r="E191" s="7" t="s">
        <v>10</v>
      </c>
      <c r="F191" s="9" t="s">
        <v>70</v>
      </c>
      <c r="G191" s="108">
        <v>240</v>
      </c>
      <c r="H191" s="27">
        <f>I191</f>
        <v>0</v>
      </c>
      <c r="I191" s="27">
        <v>0</v>
      </c>
      <c r="J191" s="27">
        <v>0</v>
      </c>
      <c r="K191" s="27">
        <v>0</v>
      </c>
      <c r="L191" s="27">
        <v>0</v>
      </c>
      <c r="M191" s="26">
        <v>0</v>
      </c>
    </row>
    <row r="192" spans="1:15" s="124" customFormat="1" ht="31.5" customHeight="1" x14ac:dyDescent="0.25">
      <c r="A192" s="4"/>
      <c r="B192" s="128" t="s">
        <v>100</v>
      </c>
      <c r="C192" s="8" t="s">
        <v>77</v>
      </c>
      <c r="D192" s="7" t="s">
        <v>12</v>
      </c>
      <c r="E192" s="7" t="s">
        <v>6</v>
      </c>
      <c r="F192" s="9" t="s">
        <v>46</v>
      </c>
      <c r="G192" s="108"/>
      <c r="H192" s="27">
        <f t="shared" ref="H192:M193" si="67">H193</f>
        <v>0</v>
      </c>
      <c r="I192" s="27">
        <f t="shared" si="67"/>
        <v>0</v>
      </c>
      <c r="J192" s="27">
        <f t="shared" si="67"/>
        <v>200</v>
      </c>
      <c r="K192" s="27">
        <f t="shared" si="67"/>
        <v>0</v>
      </c>
      <c r="L192" s="27">
        <f t="shared" si="67"/>
        <v>0</v>
      </c>
      <c r="M192" s="26">
        <f t="shared" si="67"/>
        <v>0</v>
      </c>
    </row>
    <row r="193" spans="1:14" s="124" customFormat="1" ht="45" customHeight="1" x14ac:dyDescent="0.25">
      <c r="A193" s="4"/>
      <c r="B193" s="13" t="s">
        <v>42</v>
      </c>
      <c r="C193" s="8" t="s">
        <v>77</v>
      </c>
      <c r="D193" s="7" t="s">
        <v>12</v>
      </c>
      <c r="E193" s="7" t="s">
        <v>6</v>
      </c>
      <c r="F193" s="9" t="s">
        <v>46</v>
      </c>
      <c r="G193" s="108">
        <v>200</v>
      </c>
      <c r="H193" s="27">
        <f t="shared" si="67"/>
        <v>0</v>
      </c>
      <c r="I193" s="27">
        <f t="shared" si="67"/>
        <v>0</v>
      </c>
      <c r="J193" s="27">
        <f t="shared" si="67"/>
        <v>200</v>
      </c>
      <c r="K193" s="27">
        <f t="shared" si="67"/>
        <v>0</v>
      </c>
      <c r="L193" s="27">
        <f t="shared" si="67"/>
        <v>0</v>
      </c>
      <c r="M193" s="26">
        <f t="shared" si="67"/>
        <v>0</v>
      </c>
    </row>
    <row r="194" spans="1:14" s="124" customFormat="1" ht="65.25" customHeight="1" x14ac:dyDescent="0.25">
      <c r="A194" s="4"/>
      <c r="B194" s="13" t="s">
        <v>43</v>
      </c>
      <c r="C194" s="8" t="s">
        <v>77</v>
      </c>
      <c r="D194" s="7" t="s">
        <v>12</v>
      </c>
      <c r="E194" s="7" t="s">
        <v>6</v>
      </c>
      <c r="F194" s="9" t="s">
        <v>46</v>
      </c>
      <c r="G194" s="108">
        <v>240</v>
      </c>
      <c r="H194" s="27">
        <v>0</v>
      </c>
      <c r="I194" s="27">
        <v>0</v>
      </c>
      <c r="J194" s="27">
        <v>200</v>
      </c>
      <c r="K194" s="27">
        <v>0</v>
      </c>
      <c r="L194" s="27">
        <v>0</v>
      </c>
      <c r="M194" s="26">
        <v>0</v>
      </c>
    </row>
    <row r="195" spans="1:14" ht="96" hidden="1" customHeight="1" x14ac:dyDescent="0.2">
      <c r="A195" s="49"/>
      <c r="B195" s="59" t="s">
        <v>101</v>
      </c>
      <c r="C195" s="8" t="s">
        <v>77</v>
      </c>
      <c r="D195" s="7" t="s">
        <v>103</v>
      </c>
      <c r="E195" s="7" t="s">
        <v>104</v>
      </c>
      <c r="F195" s="9" t="s">
        <v>44</v>
      </c>
      <c r="G195" s="61"/>
      <c r="H195" s="27">
        <f t="shared" ref="H195:M197" si="68">H196</f>
        <v>0</v>
      </c>
      <c r="I195" s="27">
        <f t="shared" si="68"/>
        <v>0</v>
      </c>
      <c r="J195" s="27">
        <f t="shared" si="68"/>
        <v>0</v>
      </c>
      <c r="K195" s="27">
        <f t="shared" si="68"/>
        <v>0</v>
      </c>
      <c r="L195" s="27">
        <f t="shared" si="68"/>
        <v>0</v>
      </c>
      <c r="M195" s="26">
        <f t="shared" si="68"/>
        <v>0</v>
      </c>
    </row>
    <row r="196" spans="1:14" ht="92.25" hidden="1" customHeight="1" x14ac:dyDescent="0.2">
      <c r="A196" s="49"/>
      <c r="B196" s="59" t="s">
        <v>102</v>
      </c>
      <c r="C196" s="8" t="s">
        <v>77</v>
      </c>
      <c r="D196" s="7" t="s">
        <v>103</v>
      </c>
      <c r="E196" s="7" t="s">
        <v>104</v>
      </c>
      <c r="F196" s="9" t="s">
        <v>44</v>
      </c>
      <c r="G196" s="61"/>
      <c r="H196" s="27">
        <f t="shared" si="68"/>
        <v>0</v>
      </c>
      <c r="I196" s="27">
        <f t="shared" si="68"/>
        <v>0</v>
      </c>
      <c r="J196" s="27">
        <f t="shared" si="68"/>
        <v>0</v>
      </c>
      <c r="K196" s="27">
        <f t="shared" si="68"/>
        <v>0</v>
      </c>
      <c r="L196" s="27">
        <f t="shared" si="68"/>
        <v>0</v>
      </c>
      <c r="M196" s="26">
        <f t="shared" si="68"/>
        <v>0</v>
      </c>
    </row>
    <row r="197" spans="1:14" ht="48" hidden="1" customHeight="1" x14ac:dyDescent="0.2">
      <c r="A197" s="49"/>
      <c r="B197" s="59" t="s">
        <v>42</v>
      </c>
      <c r="C197" s="8" t="s">
        <v>77</v>
      </c>
      <c r="D197" s="7" t="s">
        <v>103</v>
      </c>
      <c r="E197" s="7" t="s">
        <v>104</v>
      </c>
      <c r="F197" s="9" t="s">
        <v>44</v>
      </c>
      <c r="G197" s="61">
        <v>200</v>
      </c>
      <c r="H197" s="27">
        <f t="shared" si="68"/>
        <v>0</v>
      </c>
      <c r="I197" s="27">
        <f t="shared" si="68"/>
        <v>0</v>
      </c>
      <c r="J197" s="27">
        <f t="shared" si="68"/>
        <v>0</v>
      </c>
      <c r="K197" s="27">
        <f t="shared" si="68"/>
        <v>0</v>
      </c>
      <c r="L197" s="27">
        <f t="shared" si="68"/>
        <v>0</v>
      </c>
      <c r="M197" s="26">
        <f t="shared" si="68"/>
        <v>0</v>
      </c>
    </row>
    <row r="198" spans="1:14" ht="49.5" hidden="1" customHeight="1" x14ac:dyDescent="0.2">
      <c r="A198" s="49"/>
      <c r="B198" s="59" t="s">
        <v>43</v>
      </c>
      <c r="C198" s="8" t="s">
        <v>77</v>
      </c>
      <c r="D198" s="7" t="s">
        <v>103</v>
      </c>
      <c r="E198" s="7" t="s">
        <v>104</v>
      </c>
      <c r="F198" s="9" t="s">
        <v>44</v>
      </c>
      <c r="G198" s="61">
        <v>240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6">
        <v>0</v>
      </c>
    </row>
    <row r="199" spans="1:14" ht="80.25" hidden="1" customHeight="1" x14ac:dyDescent="0.2">
      <c r="A199" s="4"/>
      <c r="B199" s="38" t="s">
        <v>81</v>
      </c>
      <c r="C199" s="8" t="s">
        <v>77</v>
      </c>
      <c r="D199" s="7" t="s">
        <v>12</v>
      </c>
      <c r="E199" s="7" t="s">
        <v>6</v>
      </c>
      <c r="F199" s="9" t="s">
        <v>54</v>
      </c>
      <c r="G199" s="48"/>
      <c r="H199" s="27">
        <f t="shared" ref="H199:M200" si="69">H200</f>
        <v>0</v>
      </c>
      <c r="I199" s="27">
        <f t="shared" si="69"/>
        <v>0</v>
      </c>
      <c r="J199" s="27">
        <f t="shared" si="69"/>
        <v>0</v>
      </c>
      <c r="K199" s="27">
        <f t="shared" si="69"/>
        <v>0</v>
      </c>
      <c r="L199" s="27">
        <f t="shared" si="69"/>
        <v>0</v>
      </c>
      <c r="M199" s="26">
        <f t="shared" si="69"/>
        <v>0</v>
      </c>
    </row>
    <row r="200" spans="1:14" ht="47.25" hidden="1" customHeight="1" x14ac:dyDescent="0.2">
      <c r="A200" s="4"/>
      <c r="B200" s="38" t="s">
        <v>42</v>
      </c>
      <c r="C200" s="8" t="s">
        <v>77</v>
      </c>
      <c r="D200" s="7" t="s">
        <v>12</v>
      </c>
      <c r="E200" s="7" t="s">
        <v>6</v>
      </c>
      <c r="F200" s="9" t="s">
        <v>54</v>
      </c>
      <c r="G200" s="48">
        <v>200</v>
      </c>
      <c r="H200" s="27">
        <f t="shared" si="69"/>
        <v>0</v>
      </c>
      <c r="I200" s="27">
        <f t="shared" si="69"/>
        <v>0</v>
      </c>
      <c r="J200" s="27">
        <f t="shared" si="69"/>
        <v>0</v>
      </c>
      <c r="K200" s="27">
        <f t="shared" si="69"/>
        <v>0</v>
      </c>
      <c r="L200" s="27">
        <f t="shared" si="69"/>
        <v>0</v>
      </c>
      <c r="M200" s="26">
        <f t="shared" si="69"/>
        <v>0</v>
      </c>
    </row>
    <row r="201" spans="1:14" ht="49.5" hidden="1" customHeight="1" x14ac:dyDescent="0.2">
      <c r="A201" s="4"/>
      <c r="B201" s="38" t="s">
        <v>43</v>
      </c>
      <c r="C201" s="8" t="s">
        <v>77</v>
      </c>
      <c r="D201" s="7" t="s">
        <v>12</v>
      </c>
      <c r="E201" s="7" t="s">
        <v>6</v>
      </c>
      <c r="F201" s="9" t="s">
        <v>54</v>
      </c>
      <c r="G201" s="48">
        <v>240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6">
        <v>0</v>
      </c>
    </row>
    <row r="202" spans="1:14" ht="30" customHeight="1" x14ac:dyDescent="0.25">
      <c r="A202" s="36"/>
      <c r="B202" s="17" t="s">
        <v>26</v>
      </c>
      <c r="C202" s="131"/>
      <c r="D202" s="132"/>
      <c r="E202" s="132"/>
      <c r="F202" s="133"/>
      <c r="G202" s="18"/>
      <c r="H202" s="34">
        <f t="shared" ref="H202:M202" si="70">H175+H27</f>
        <v>33074825.190000001</v>
      </c>
      <c r="I202" s="34">
        <f t="shared" si="70"/>
        <v>4875253</v>
      </c>
      <c r="J202" s="34">
        <f t="shared" si="70"/>
        <v>21819606.299999997</v>
      </c>
      <c r="K202" s="34">
        <f t="shared" si="70"/>
        <v>1543708</v>
      </c>
      <c r="L202" s="34">
        <f t="shared" si="70"/>
        <v>21525478.18</v>
      </c>
      <c r="M202" s="34">
        <f t="shared" si="70"/>
        <v>1599927</v>
      </c>
    </row>
    <row r="203" spans="1:14" x14ac:dyDescent="0.2">
      <c r="H203" s="102"/>
      <c r="I203" s="102"/>
      <c r="J203" s="102"/>
      <c r="K203" s="102"/>
      <c r="L203" s="102"/>
      <c r="M203" s="102"/>
      <c r="N203" s="102"/>
    </row>
    <row r="204" spans="1:14" x14ac:dyDescent="0.2">
      <c r="H204" s="103"/>
      <c r="I204" s="103"/>
      <c r="J204" s="103"/>
      <c r="K204" s="103"/>
      <c r="L204" s="103"/>
      <c r="M204" s="103"/>
      <c r="N204" s="102"/>
    </row>
    <row r="205" spans="1:14" x14ac:dyDescent="0.2">
      <c r="H205" s="103"/>
      <c r="I205" s="102"/>
      <c r="J205" s="102"/>
      <c r="K205" s="102"/>
      <c r="L205" s="102"/>
      <c r="M205" s="102"/>
      <c r="N205" s="102"/>
    </row>
    <row r="206" spans="1:14" x14ac:dyDescent="0.2">
      <c r="H206" s="103"/>
      <c r="I206" s="102"/>
      <c r="J206" s="102"/>
      <c r="K206" s="102"/>
      <c r="L206" s="102"/>
      <c r="M206" s="102"/>
      <c r="N206" s="102"/>
    </row>
    <row r="207" spans="1:14" x14ac:dyDescent="0.2">
      <c r="J207" s="35"/>
    </row>
    <row r="208" spans="1:14" x14ac:dyDescent="0.2">
      <c r="H208" s="35"/>
      <c r="L208" s="35"/>
    </row>
  </sheetData>
  <mergeCells count="16">
    <mergeCell ref="C202:F202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2022-12-19T06:55:05Z</cp:lastPrinted>
  <dcterms:created xsi:type="dcterms:W3CDTF">2012-11-05T08:57:06Z</dcterms:created>
  <dcterms:modified xsi:type="dcterms:W3CDTF">2023-10-27T03:17:40Z</dcterms:modified>
</cp:coreProperties>
</file>